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őösszesítő" sheetId="1" r:id="rId1"/>
    <sheet name="Munkanem összesítő" sheetId="2" r:id="rId2"/>
    <sheet name="2." sheetId="3" r:id="rId3"/>
    <sheet name="31." sheetId="4" r:id="rId4"/>
    <sheet name="33." sheetId="5" r:id="rId5"/>
    <sheet name="36." sheetId="6" r:id="rId6"/>
    <sheet name="37." sheetId="7" r:id="rId7"/>
    <sheet name="38." sheetId="8" r:id="rId8"/>
    <sheet name="39." sheetId="9" r:id="rId9"/>
    <sheet name="42." sheetId="10" r:id="rId10"/>
    <sheet name="44." sheetId="11" r:id="rId11"/>
    <sheet name="45." sheetId="12" r:id="rId12"/>
    <sheet name="47." sheetId="13" r:id="rId13"/>
    <sheet name="műszaki észrevétel" sheetId="14" r:id="rId14"/>
  </sheets>
  <definedNames>
    <definedName name="_xlnm.Print_Area" localSheetId="2">'2.'!$A$1:$I$4</definedName>
    <definedName name="_xlnm.Print_Area" localSheetId="4">'33.'!$A$1:$I$5</definedName>
    <definedName name="_xlnm.Print_Area" localSheetId="5">'36.'!$A$1:$I$4</definedName>
    <definedName name="_xlnm.Print_Area" localSheetId="6">'37.'!$A$1:$I$4</definedName>
    <definedName name="_xlnm.Print_Area" localSheetId="7">'38.'!$A$1:$I$5</definedName>
    <definedName name="_xlnm.Print_Area" localSheetId="9">'42.'!$A$1:$I$18</definedName>
    <definedName name="_xlnm.Print_Area" localSheetId="12">'47.'!$A$1:$I$7</definedName>
  </definedNames>
  <calcPr fullCalcOnLoad="1"/>
</workbook>
</file>

<file path=xl/sharedStrings.xml><?xml version="1.0" encoding="utf-8"?>
<sst xmlns="http://schemas.openxmlformats.org/spreadsheetml/2006/main" count="299" uniqueCount="136">
  <si>
    <t>Ssz.</t>
  </si>
  <si>
    <t>Megnevezés</t>
  </si>
  <si>
    <t>Anyagköltség</t>
  </si>
  <si>
    <t>Díjköltség</t>
  </si>
  <si>
    <t>2</t>
  </si>
  <si>
    <t>Bontás, építőanyagok újrahasznosítása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</si>
  <si>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</si>
  <si>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</si>
  <si>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</si>
  <si>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</si>
  <si>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</si>
  <si>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</si>
  <si>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</si>
  <si>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</si>
  <si>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02-030-7.2</t>
  </si>
  <si>
    <t>Vegyes építési- bontási törmelék berakása konténerbe gépi erővel, kiegészítő kézi munkával</t>
  </si>
  <si>
    <t>m3</t>
  </si>
  <si>
    <t>21-011-11.3</t>
  </si>
  <si>
    <t>Építési törmelék konténeres elszállítása, lerakása, lerakóhelyi díjjal, 5,0 m³-es konténerbe</t>
  </si>
  <si>
    <t>db</t>
  </si>
  <si>
    <t>Munkanem összesen (HUF)</t>
  </si>
  <si>
    <t>m2</t>
  </si>
  <si>
    <t>33</t>
  </si>
  <si>
    <t>Falazás és egyéb kőműves munkák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</si>
  <si>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</si>
  <si>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</si>
  <si>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36</t>
  </si>
  <si>
    <t>Vakolás és rabicolás</t>
  </si>
  <si>
    <t>36-001-1.1.1-0550040</t>
  </si>
  <si>
    <t>Sima oldalfalvakolat készítése kézi felhordással, belső, vakoló cementes mészhabarccsal, téglafelületen, 1,5 cm vastagságban, Hvb8-mc, belső, vakoló cementes mészhabarccsal és Hs60-cm, felületképző (simító), meszes cementhabarccsal</t>
  </si>
  <si>
    <t>36-002-1</t>
  </si>
  <si>
    <t>Felület portalanítása, előnedvesítése porlasztott vízsugárral, vakolás előtt</t>
  </si>
  <si>
    <t>37</t>
  </si>
  <si>
    <t>Égéstermék-elvezető berendezések</t>
  </si>
  <si>
    <t>37-000-1.1</t>
  </si>
  <si>
    <t>Kémények bontása, épületen belül</t>
  </si>
  <si>
    <t>m³</t>
  </si>
  <si>
    <t>38</t>
  </si>
  <si>
    <t>Cserépkályhák</t>
  </si>
  <si>
    <t>38-000-1</t>
  </si>
  <si>
    <t>Cserépkályha bontás kompletten</t>
  </si>
  <si>
    <t>42</t>
  </si>
  <si>
    <t>Hideg- és melegburkolatok készítése, aljzat előkészítés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</si>
  <si>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</si>
  <si>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</si>
  <si>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</si>
  <si>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</si>
  <si>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42-011-2.1.1.1-0151721</t>
  </si>
  <si>
    <t>Padlóburkolat hordozószerkezetének felületelőkészítése beltérben, beton alapfelületen felületelőkészítő alapozó és tapadóhíd felhordása egy rétegben, weber.col primer alapozó, Kód: G650 15</t>
  </si>
  <si>
    <t>42-011-2.1.1.2-0415538</t>
  </si>
  <si>
    <t>Padlóburkolat hordozószerkezetének felületelőkészítése beltérben, beton alapfelületen kenhető víz- és páraszigetelés felhordása egy rétegben,  hajlaterősítő szalag elhelyezésével, Baumacol Proof folyékony fólia, Cikkszám: 956522</t>
  </si>
  <si>
    <t>42-011-2.1.1.4.1-0215100</t>
  </si>
  <si>
    <t>Padlóburkolat hordozószerkezetének felületelőkészítése beltérben, beton alapfelületen önterülő felületkiegyenlítés készítése 5 mm átlagos rétegvastagságban, Baumit Nivello Centro önterülő aljzatkiegyenlítő C35, 5-30 mm, Cikkszám: 156504</t>
  </si>
  <si>
    <t>42-022-1.1.3.2.1.1-0415533</t>
  </si>
  <si>
    <t>Padlóburkolat készítése, beltérben, kenhető szigetelésre, gres, kőporcelán lappal, kötésben vagy hálósan, 3-5 mm vtg. ragasztóba rakva, 1-10 mm fugaszélességgel, 20x20 - 40x40 cm közötti lapmérettel, Baumit Baumacol FlexUni, C2TE, flexibilis csemperagasztó fokozott igénybevételre, Cikkszám: 156202 Baumit Baumacol PremiumFuge, CG2 WA, flexibilis fugázóanyag, max. 8 mm-es fugákhoz, színes, Cikkszám: 961401</t>
  </si>
  <si>
    <t>42-012-1.1.3.2.1.1-0415533</t>
  </si>
  <si>
    <t>Fal-, pillér-, oszlop- és lábazatburkolat készítése beltérben, kenhető szigetelésre, gres, kőporcelán lappal, kötésben vagy hálósan, 3-5 mm vtg. ragasztóba rakva, 1-10 mm fugaszélességgel, 20x20 - 40x40 cm közötti lapmérettel, Baumit Baumacol FlexUni, C2TE, flexibilis csemperagasztó fokozott igénybevételre, Cikkszám: 156202 Baumit Baumacol PremiumFuge, CG2 WA, flexibilis fugázóanyag, max. 8 mm-es fugákhoz, színes, Cikkszám: 961401</t>
  </si>
  <si>
    <t>42-011-1.1.1.1-0151721</t>
  </si>
  <si>
    <t>Fal-, pillér és oszlopburkolat hordozószerkezetének felületelőkészítése beltérben, tégla, beton és vakolt alapfelületen, felületelőkészítő alapozó és tapadóhíd felhordása egy rétegben, weber.col primer alapozó, Kód: G650 15</t>
  </si>
  <si>
    <t>42-011-1.1.1.2-0415538</t>
  </si>
  <si>
    <t>Fal-, pillér és oszlopburkolat hordozószerkezetének felületelőkészítése beltérben, tégla, beton és vakolt alapfelületen, kenhető víz- és páraszigetelés felhordása egy rétegben,  hajlaterősítő szalag elhelyezésével, Baumacol Proof folyékony fólia, Cikkszám: 956522</t>
  </si>
  <si>
    <t>42-000-3.2.2</t>
  </si>
  <si>
    <t>Fa-, hézagmentes műanyag- és szőnyegburkolatok bontása, csaphornyos vagy mozaikparketta, 22 mm vastag aljzatbetonra ragasztva</t>
  </si>
  <si>
    <t>42-041-3.1.1.1-0310222</t>
  </si>
  <si>
    <t>Meglévő aljzat kiegyenlítése, rugalmas burkolat alá, parketta és laminált padló úsztatott fektetéséhez, (általános igénybevétel) ragasztóval szennyezett betonaljzat (cementesztrich) felület előkészítése, 3 mm vastagságban, weber.niv profi önterülő aljzatkiegyenlítő, Kód: M635 + weber.col bondprimer tapadóhíd, Kód: G65120</t>
  </si>
  <si>
    <t>42-042-4.2.1.2-0113413</t>
  </si>
  <si>
    <t>Parkettafektetés, szalagparkettából kiegyenlített aljzatra, úsztatott fektetéssel, összepattintva, Háromrétegű készparketta, 2200x192x14 mm, gőzölt bükk, standard</t>
  </si>
  <si>
    <t>42-022-1.1.1.2.1.1-0415533</t>
  </si>
  <si>
    <t>Padlóburkolat készítése, beltérben, tégla, beton, vakolt alapfelületen, gres, kőporcelán lappal, kötésben vagy hálósan, 3-5 mm vtg. ragasztóba rakva, 1-10 mm fugaszélességgel, 20x20 - 40x40 cm közötti lapmérettel, Baumit Baumacol FlexUni, C2TE, flexibilis csemperagasztó fokozott igénybevételre, Cikkszám: 156202 Baumit Baumacol PremiumFuge, CG2 WA, flexibilis fugázóanyag, max. 8 mm-es fugákhoz, színes, Cikkszám: 961401</t>
  </si>
  <si>
    <t>47</t>
  </si>
  <si>
    <t>Felületképzés</t>
  </si>
  <si>
    <t>47-000-1.3.1.1</t>
  </si>
  <si>
    <t>Belső festéseknél felület előkészítése, részmunkák; vizes diszperziós falfesték lekaparása, bármilyen padozatú helységben, tagolatlan felületen</t>
  </si>
  <si>
    <t>47-010-1.1.1-0418316</t>
  </si>
  <si>
    <t>Normál nem egyenletes nedvszívóképességű ásványi falfelületek alapozása, felületmegerősítése, vizes-diszperziós akril bázisú alapozóval, tagolatlan felületen, Caparol Capagrund pigmentált, tapadás javító kül- és beltéri alapozó, fehér, ásványi alapú falfelületekre, régi műgyantavakolatokra, hőszigetelő rendszerekre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</si>
  <si>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</si>
  <si>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felületen, HÉRA beltéri falfesték matt fehér, EAN: 5995061999118</t>
  </si>
  <si>
    <t>Összesen (HUF)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</si>
  <si>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</si>
  <si>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</si>
  <si>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</si>
  <si>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</si>
  <si>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</si>
  <si>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44-001-1.1.1.1-0131032</t>
  </si>
  <si>
    <t>44-001-1.1.1.1-0131034</t>
  </si>
  <si>
    <t>Fa- és műanyag szerkezet elhelyezése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</si>
  <si>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88x204 cm (AJ-02)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</si>
  <si>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83x204 cm (AJ-03)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</si>
  <si>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87x204 cm (AJ-04)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</si>
  <si>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90x210 cm (AJ-05)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</si>
  <si>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75x210 cm (AJ-06)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</si>
  <si>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79x194 cm (AJ-07)</t>
  </si>
  <si>
    <t>Fa beltéri nyílászárók elhelyezése, előre kihagyott falnyílásba, utólagos elhelyezéssel, tömítés nélkül, (szerelvényezve, finom beállítással), MDF vagy keményhéjszerkezetes ajtó, 6,00 m kerületig, Beltéri kazettás ajtó, tele lemezelt, egyszárnyú, MDF tokkal, kilincs nélkül, 107x203 cm (AJ-08)</t>
  </si>
  <si>
    <t>Fa beltéri nyílászárók elhelyezése, előre kihagyott falnyílásba, utólagos elhelyezéssel, tömítés nélkül, (szerelvényezve, finom beállítással), 4,00 m kerület felett, kétszárnyú vízszintes toló ablak, lazúros vagy RAL fedő festett, kilincs nélkül, 150x120 cm (AB-05)</t>
  </si>
  <si>
    <t>műszaki észrevétel</t>
  </si>
  <si>
    <t>m</t>
  </si>
  <si>
    <t>Szerelt gipszkarton álmennyezet fém vázszerkezetre (duplasoros),
választható függesztéssel,
csavarfejek és illesztések alapglettelve (Q2 minőségben), 
nem látszó bordázattal,
50 cm bordatávolsággal (CD50/27),
10 m² összefüggő felületig,
1 rtg. normál
12,5 mm vtg. gipszkarton borítással
KNAUF A 13 normál építőlemez, 12,5 mm HRAK 1250/2000, függesztő huzallal, Cikksz: 31307120</t>
  </si>
  <si>
    <t>39-003-1.1.1.1.1-0210200</t>
  </si>
  <si>
    <t>Beton aljzatok, járdák bontása 10 cm vastagságig,
kavicsbetonból, salakbetonból</t>
  </si>
  <si>
    <t>31-000-13.2</t>
  </si>
  <si>
    <t>31-090-2.5-0130710</t>
  </si>
  <si>
    <t>úsztatott aljzat készítése 6 cm vtg.
Vezetékek helyén 30 cm szélességben</t>
  </si>
  <si>
    <t>Szárazépítési profilok elhelyezése
glettelési és gipszkarton munkákhoz,
PVC-ből, kemény PVC-ből, horganyzott acélból,
alumíniumból,
élvédő profilok pozitív sarkokhoz
MASTERPLAST Masterprofil ALU 24x24, 2,0 m (100 m), Cikkszám: 0104-24200100</t>
  </si>
  <si>
    <t>36-051-7.1-0192557</t>
  </si>
  <si>
    <t>44-090</t>
  </si>
  <si>
    <t>Mosdó térelválasztó 175*190 cm, 10 cm-es lábakkal, 60*210 cm-es ajtóval, 1 db jobbos, 1 db balos</t>
  </si>
  <si>
    <t>44-000-1.1</t>
  </si>
  <si>
    <t>Fa vagy műanyag nyílászáró szerkezetek bontása, ajtó, ablak vagy kapu, 2,00 m²-ig</t>
  </si>
  <si>
    <t>Helyszíni beton és vasbeton munkák</t>
  </si>
  <si>
    <t>31-021-4.1.2-0241110</t>
  </si>
  <si>
    <t>Sík vagy alulbordás vasbeton lemez készítése, 15°-os hajlásszögig,
X0v(H), XC1, XC2, XC3 környezeti osztályú,
kissé képlékeny vagy képlékeny konzisztenciájú betonból, kézi erővel, vibrátoros tömörítéssel, 12 cm vastagság felett, C25/30 - XC2 - 16 - F2 - CEM 42,5, m = 6,6 finomsági modulussal (födém megerősítés, vasbeton szereléssel, beton bedolgozással)</t>
  </si>
  <si>
    <t>33-011-1.2.1.1.1.2.1-0120051</t>
  </si>
  <si>
    <t>Válaszfal építése, pórusbeton termékekből, normál elemekből, 100 mm falvastagságban, 600x200x100 mm-es méretű kézi falazóelemből (fugavastagság 5 mm), hőszigetelő habarcsba falazva, YTONG válaszfalelem, Pve jelű,600x200x100 mm
YTONG M 2,5 (Hi12-cm) hőszigetelő falazóhabarcs</t>
  </si>
  <si>
    <t>32-002-1.2.2-0120091</t>
  </si>
  <si>
    <t>Előregyártott azonnal terhelhető nyílásáthidaló 
elhelyezése (válaszfal áthidalók is), tartószerkezetre, csomóponti kötés nélkül,
falazat szélességű áthidaló elemekből vagy több elem 
egymás mellé sorolásával, a teherhordó falváll előkészítésével,
kiegészítő hőszigetelés elhelyezése nélkül, 0,11-0,30 t/db tömeg között pórusbeton nyílásáthidaló, YTONG válaszfal áthidaló elem, PSN jelű, 1250x250x100 mm</t>
  </si>
  <si>
    <t>Szárazépítés</t>
  </si>
  <si>
    <t>37-000-K</t>
  </si>
  <si>
    <t>Bontott kémény helyének javítása (födém, lapostető szigetelés, aljzatbeton kompletten)</t>
  </si>
  <si>
    <t>klt</t>
  </si>
  <si>
    <t>42-022-2.1.2.1.1-0415533</t>
  </si>
  <si>
    <t>Lábazatburkolat készítése, beltérben, gres, kőporcelán lappal, egyenes, egysoros kivitelben, 3-5 mm ragasztóba rakva, 1-10 mm fugaszélességgel,
10 cm magasságig, 20x20 - 40×40 cm közötti lapmérettel, Baumit Baumacol FlexUni, C2TE, flexibilis csemperagasztó fokozott igénybevételre, Cikkszám: 156202
Baumit Baumacol PremiumFuge, CG2 WA, flexibilis fugázóanyag, max. 8 mm-es fugákhoz, színes, Cikkszám: 961401</t>
  </si>
  <si>
    <t>42-022-3.1.1.1.2.1-0415533</t>
  </si>
  <si>
    <t>42-022-3.1.1.2.2.1-0415533</t>
  </si>
  <si>
    <t>Lépcsőburkolat készítése, beltérben, 3-10 mm ragasztóba rakva, 
1-20 mm fugaszélességgel, homloklap, tagozat nélkül, gres, kőporcelán lappal, 20x20 - 40×40 cm közötti lapmérettel, Baumit Baumacol FlexUni, C2TE, flexibilis csemperagasztó fokozott igénybevételre, Cikkszám: 156202
Baumit Baumacol PremiumFuge, CG2 WA, flexibilis fugázóanyag, max. 8 mm-es fugákhoz, színes, Cikkszám: 961401</t>
  </si>
  <si>
    <t>45-004-2-0180301</t>
  </si>
  <si>
    <t>Lépcsőkorlát elhelyezése fészekbe vagy kőcsavaros
rögzítéssel, Acélcső korlát, 51 mm átmérőjű kézfogóval, alatta 5 sor 18 mm átmérőjű osztással, porszórt felülettel</t>
  </si>
  <si>
    <t>Fém nyílászáró és épületlakatos szerkezet elhelyezése</t>
  </si>
  <si>
    <t>Lépcsőburkolat készítése, beltérben, 3-10 mm ragasztóba rakva, 
1-20 mm fugaszélességgel, járólap 35 cm szélességig, 
3 cm lapvastagságig, (élvédelemmel) gres, kőporcelán lappal, 20x20 - 40×40 cm közötti lapmérettel, Baumit Baumacol FlexUni, C2TE, flexibilis csemperagasztó fokozott igénybevételre, Cikkszám: 156202
Baumit Baumacol PremiumFuge, CG2 WA, flexibilis fugázóanyag, max. 8 mm-es fugákhoz, színes, Cikkszám: 961401</t>
  </si>
  <si>
    <t>47-000-1.99.1.1.1.1-0415514</t>
  </si>
  <si>
    <t>Belső festéseknél felület előkészítése, részmunkák; felület glettelése zsákos kiszerelésű anyagból (alapozóval, sarokvédelemmel), bármilyen padozatú helyiségben, pórusbeton felületen, 4 mm vastagságban tagolatlan felületen, Baumit FinoFill, gipszes glett, 1-30 mm-es vastagságban, Cikkszám: 951722</t>
  </si>
  <si>
    <t>47-000-1.99.1.2.1.1-0415512</t>
  </si>
  <si>
    <t>Belső festéseknél felület előkészítése, részmunkák; felület glettelése zsákos kiszerelésű anyagból (alapozóval, sarokvédelemmel), bármilyen padozatú helyiségben, vakolt felületen, 1,5 mm vastagságban tagolatlan felületen, Baumit FinoBello, gipszes glett, 0-10 mm-es vastagságban, Cikkszám: 951720</t>
  </si>
  <si>
    <t>38-000-K</t>
  </si>
  <si>
    <t>Frisslevegő bevezetés szilárd tüzelésű kandallókályha részére 125-ös KG-PVC csővel, földmunkával, aljzatbeton helyreállítással, lábazati kivezetéssel</t>
  </si>
  <si>
    <t>38-001-K</t>
  </si>
  <si>
    <t>Kémény bélelés hőre keményedő kompozit anyaggal, fatüzelésű hőtermelő berendezés fogadására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</si>
</sst>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2"/>
    </font>
    <font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9"/>
      <name val="Times New Roman"/>
      <family val="1"/>
    </font>
    <font>
      <sz val="10"/>
      <color theme="9"/>
      <name val="Arial"/>
      <family val="2"/>
    </font>
    <font>
      <sz val="10"/>
      <color theme="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3" fillId="0" borderId="11" xfId="0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3" fontId="1" fillId="33" borderId="10" xfId="0" applyNumberFormat="1" applyFont="1" applyFill="1" applyBorder="1" applyAlignment="1" applyProtection="1">
      <alignment horizontal="right" vertical="top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3" fontId="0" fillId="0" borderId="0" xfId="0" applyNumberFormat="1" applyAlignment="1">
      <alignment/>
    </xf>
    <xf numFmtId="3" fontId="1" fillId="33" borderId="10" xfId="0" applyNumberFormat="1" applyFont="1" applyFill="1" applyBorder="1" applyAlignment="1" applyProtection="1">
      <alignment horizontal="right"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34" borderId="0" xfId="0" applyFont="1" applyFill="1" applyBorder="1" applyAlignment="1" applyProtection="1">
      <alignment vertical="top" wrapText="1"/>
      <protection/>
    </xf>
    <xf numFmtId="0" fontId="2" fillId="34" borderId="0" xfId="0" applyFont="1" applyFill="1" applyBorder="1" applyAlignment="1" applyProtection="1">
      <alignment vertical="top" wrapText="1"/>
      <protection/>
    </xf>
    <xf numFmtId="3" fontId="2" fillId="34" borderId="0" xfId="0" applyNumberFormat="1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horizontal="left" vertical="top" wrapText="1"/>
      <protection/>
    </xf>
    <xf numFmtId="0" fontId="43" fillId="0" borderId="0" xfId="0" applyFont="1" applyFill="1" applyBorder="1" applyAlignment="1" applyProtection="1">
      <alignment horizontal="right" vertical="top" wrapText="1"/>
      <protection/>
    </xf>
    <xf numFmtId="0" fontId="44" fillId="0" borderId="0" xfId="0" applyFont="1" applyAlignment="1">
      <alignment/>
    </xf>
    <xf numFmtId="3" fontId="45" fillId="0" borderId="0" xfId="0" applyNumberFormat="1" applyFont="1" applyFill="1" applyBorder="1" applyAlignment="1" applyProtection="1">
      <alignment vertical="top" wrapText="1"/>
      <protection/>
    </xf>
    <xf numFmtId="3" fontId="43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3" fontId="3" fillId="0" borderId="11" xfId="0" applyNumberFormat="1" applyFont="1" applyFill="1" applyBorder="1" applyAlignment="1" applyProtection="1">
      <alignment vertical="top" wrapText="1"/>
      <protection/>
    </xf>
    <xf numFmtId="3" fontId="3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"/>
  <sheetViews>
    <sheetView tabSelected="1"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</cols>
  <sheetData>
    <row r="1" ht="12.75">
      <c r="A1" s="4"/>
    </row>
    <row r="3" spans="1:4" ht="17.25">
      <c r="A3" s="34" t="s">
        <v>78</v>
      </c>
      <c r="B3" s="34"/>
      <c r="C3" s="34"/>
      <c r="D3" s="34"/>
    </row>
    <row r="4" spans="1:4" ht="12.75">
      <c r="A4" s="1" t="s">
        <v>1</v>
      </c>
      <c r="B4" s="2"/>
      <c r="C4" s="2" t="s">
        <v>2</v>
      </c>
      <c r="D4" s="2" t="s">
        <v>3</v>
      </c>
    </row>
    <row r="5" spans="1:4" ht="12.75">
      <c r="A5" s="3" t="s">
        <v>79</v>
      </c>
      <c r="C5" s="8">
        <f>'Munkanem összesítő'!C14</f>
        <v>0</v>
      </c>
      <c r="D5" s="8">
        <f>'Munkanem összesítő'!D14</f>
        <v>0</v>
      </c>
    </row>
    <row r="6" spans="1:4" ht="12.75">
      <c r="A6" s="3" t="s">
        <v>80</v>
      </c>
      <c r="C6" s="33">
        <f>ROUND(C5+D5,0)</f>
        <v>0</v>
      </c>
      <c r="D6" s="33"/>
    </row>
    <row r="7" spans="1:4" ht="12.75">
      <c r="A7" s="3" t="s">
        <v>81</v>
      </c>
      <c r="B7" s="7">
        <v>0.27</v>
      </c>
      <c r="C7" s="33">
        <f>ROUND(C6*B7,0)</f>
        <v>0</v>
      </c>
      <c r="D7" s="33"/>
    </row>
    <row r="8" spans="1:4" s="6" customFormat="1" ht="13.5">
      <c r="A8" s="6" t="s">
        <v>82</v>
      </c>
      <c r="C8" s="32">
        <f>ROUND(C7+C6,0)</f>
        <v>0</v>
      </c>
      <c r="D8" s="32"/>
    </row>
  </sheetData>
  <sheetProtection/>
  <mergeCells count="4">
    <mergeCell ref="C8:D8"/>
    <mergeCell ref="C7:D7"/>
    <mergeCell ref="C6:D6"/>
    <mergeCell ref="A3:D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"/>
  <sheetViews>
    <sheetView zoomScale="80" zoomScaleNormal="80" workbookViewId="0" topLeftCell="A15">
      <selection activeCell="G16" sqref="G16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5.140625" style="0" customWidth="1"/>
    <col min="4" max="4" width="7.7109375" style="0" customWidth="1"/>
    <col min="5" max="5" width="6.8515625" style="0" bestFit="1" customWidth="1"/>
    <col min="6" max="6" width="8.57421875" style="16" customWidth="1"/>
    <col min="7" max="7" width="8.28125" style="16" customWidth="1"/>
    <col min="8" max="9" width="9.2812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39">
      <c r="A2" s="3">
        <v>1</v>
      </c>
      <c r="B2" s="4" t="s">
        <v>43</v>
      </c>
      <c r="C2" s="3" t="s">
        <v>44</v>
      </c>
      <c r="D2" s="4">
        <v>12</v>
      </c>
      <c r="E2" s="3" t="s">
        <v>21</v>
      </c>
      <c r="F2" s="9">
        <v>0</v>
      </c>
      <c r="G2" s="9">
        <v>0</v>
      </c>
      <c r="H2" s="8">
        <f aca="true" t="shared" si="0" ref="H2:H14">ROUND(F2*D2,0)</f>
        <v>0</v>
      </c>
      <c r="I2" s="8">
        <f aca="true" t="shared" si="1" ref="I2:I14">ROUND(G2*D2,0)</f>
        <v>0</v>
      </c>
    </row>
    <row r="3" spans="1:9" ht="39">
      <c r="A3" s="3">
        <v>2</v>
      </c>
      <c r="B3" s="4" t="s">
        <v>45</v>
      </c>
      <c r="C3" s="3" t="s">
        <v>46</v>
      </c>
      <c r="D3" s="4">
        <v>28</v>
      </c>
      <c r="E3" s="3" t="s">
        <v>21</v>
      </c>
      <c r="F3" s="9">
        <v>0</v>
      </c>
      <c r="G3" s="9">
        <v>0</v>
      </c>
      <c r="H3" s="8">
        <f t="shared" si="0"/>
        <v>0</v>
      </c>
      <c r="I3" s="8">
        <f t="shared" si="1"/>
        <v>0</v>
      </c>
    </row>
    <row r="4" spans="1:9" ht="66">
      <c r="A4" s="29">
        <v>3</v>
      </c>
      <c r="B4" s="30" t="s">
        <v>47</v>
      </c>
      <c r="C4" s="29" t="s">
        <v>48</v>
      </c>
      <c r="D4" s="30">
        <v>58.5</v>
      </c>
      <c r="E4" s="29" t="s">
        <v>21</v>
      </c>
      <c r="F4" s="27">
        <v>0</v>
      </c>
      <c r="G4" s="27">
        <v>0</v>
      </c>
      <c r="H4" s="28">
        <f t="shared" si="0"/>
        <v>0</v>
      </c>
      <c r="I4" s="28">
        <f t="shared" si="1"/>
        <v>0</v>
      </c>
    </row>
    <row r="5" spans="1:9" ht="78.75">
      <c r="A5" s="3">
        <v>4</v>
      </c>
      <c r="B5" s="4" t="s">
        <v>49</v>
      </c>
      <c r="C5" s="3" t="s">
        <v>50</v>
      </c>
      <c r="D5" s="4">
        <v>16.5</v>
      </c>
      <c r="E5" s="3" t="s">
        <v>21</v>
      </c>
      <c r="F5" s="9">
        <v>0</v>
      </c>
      <c r="G5" s="9">
        <v>0</v>
      </c>
      <c r="H5" s="8">
        <f t="shared" si="0"/>
        <v>0</v>
      </c>
      <c r="I5" s="8">
        <f t="shared" si="1"/>
        <v>0</v>
      </c>
    </row>
    <row r="6" spans="1:9" ht="92.25">
      <c r="A6" s="29">
        <v>5</v>
      </c>
      <c r="B6" s="30" t="s">
        <v>51</v>
      </c>
      <c r="C6" s="29" t="s">
        <v>52</v>
      </c>
      <c r="D6" s="30">
        <v>58.5</v>
      </c>
      <c r="E6" s="29" t="s">
        <v>21</v>
      </c>
      <c r="F6" s="27">
        <v>0</v>
      </c>
      <c r="G6" s="27">
        <v>0</v>
      </c>
      <c r="H6" s="28">
        <f t="shared" si="0"/>
        <v>0</v>
      </c>
      <c r="I6" s="28">
        <f t="shared" si="1"/>
        <v>0</v>
      </c>
    </row>
    <row r="7" spans="1:9" ht="144.75">
      <c r="A7" s="3">
        <v>6</v>
      </c>
      <c r="B7" s="4" t="s">
        <v>53</v>
      </c>
      <c r="C7" s="3" t="s">
        <v>54</v>
      </c>
      <c r="D7" s="4">
        <v>16.5</v>
      </c>
      <c r="E7" s="3" t="s">
        <v>21</v>
      </c>
      <c r="F7" s="9">
        <v>0</v>
      </c>
      <c r="G7" s="9">
        <v>0</v>
      </c>
      <c r="H7" s="8">
        <f t="shared" si="0"/>
        <v>0</v>
      </c>
      <c r="I7" s="8">
        <f t="shared" si="1"/>
        <v>0</v>
      </c>
    </row>
    <row r="8" spans="1:9" ht="144.75">
      <c r="A8" s="3">
        <v>7</v>
      </c>
      <c r="B8" s="4" t="s">
        <v>55</v>
      </c>
      <c r="C8" s="3" t="s">
        <v>56</v>
      </c>
      <c r="D8" s="4">
        <v>65</v>
      </c>
      <c r="E8" s="3" t="s">
        <v>21</v>
      </c>
      <c r="F8" s="9">
        <v>0</v>
      </c>
      <c r="G8" s="9">
        <v>0</v>
      </c>
      <c r="H8" s="8">
        <f t="shared" si="0"/>
        <v>0</v>
      </c>
      <c r="I8" s="8">
        <f t="shared" si="1"/>
        <v>0</v>
      </c>
    </row>
    <row r="9" spans="1:9" ht="78.75">
      <c r="A9" s="3">
        <v>8</v>
      </c>
      <c r="B9" s="4" t="s">
        <v>57</v>
      </c>
      <c r="C9" s="3" t="s">
        <v>58</v>
      </c>
      <c r="D9" s="4">
        <v>65</v>
      </c>
      <c r="E9" s="3" t="s">
        <v>21</v>
      </c>
      <c r="F9" s="9">
        <v>0</v>
      </c>
      <c r="G9" s="9">
        <v>0</v>
      </c>
      <c r="H9" s="8">
        <f t="shared" si="0"/>
        <v>0</v>
      </c>
      <c r="I9" s="8">
        <f t="shared" si="1"/>
        <v>0</v>
      </c>
    </row>
    <row r="10" spans="1:9" ht="92.25">
      <c r="A10" s="3">
        <v>9</v>
      </c>
      <c r="B10" s="4" t="s">
        <v>59</v>
      </c>
      <c r="C10" s="3" t="s">
        <v>60</v>
      </c>
      <c r="D10" s="4">
        <v>65</v>
      </c>
      <c r="E10" s="3" t="s">
        <v>21</v>
      </c>
      <c r="F10" s="9">
        <v>0</v>
      </c>
      <c r="G10" s="9">
        <v>0</v>
      </c>
      <c r="H10" s="8">
        <f t="shared" si="0"/>
        <v>0</v>
      </c>
      <c r="I10" s="8">
        <f t="shared" si="1"/>
        <v>0</v>
      </c>
    </row>
    <row r="11" spans="1:9" ht="52.5">
      <c r="A11" s="3">
        <v>10</v>
      </c>
      <c r="B11" s="4" t="s">
        <v>61</v>
      </c>
      <c r="C11" s="3" t="s">
        <v>62</v>
      </c>
      <c r="D11" s="4">
        <v>200</v>
      </c>
      <c r="E11" s="3" t="s">
        <v>21</v>
      </c>
      <c r="F11" s="9">
        <v>0</v>
      </c>
      <c r="G11" s="9">
        <v>0</v>
      </c>
      <c r="H11" s="8">
        <f t="shared" si="0"/>
        <v>0</v>
      </c>
      <c r="I11" s="8">
        <f t="shared" si="1"/>
        <v>0</v>
      </c>
    </row>
    <row r="12" spans="1:9" ht="118.5">
      <c r="A12" s="3">
        <v>11</v>
      </c>
      <c r="B12" s="4" t="s">
        <v>63</v>
      </c>
      <c r="C12" s="3" t="s">
        <v>64</v>
      </c>
      <c r="D12" s="4">
        <v>185</v>
      </c>
      <c r="E12" s="3" t="s">
        <v>21</v>
      </c>
      <c r="F12" s="9">
        <v>0</v>
      </c>
      <c r="G12" s="9">
        <v>0</v>
      </c>
      <c r="H12" s="8">
        <f t="shared" si="0"/>
        <v>0</v>
      </c>
      <c r="I12" s="8">
        <f t="shared" si="1"/>
        <v>0</v>
      </c>
    </row>
    <row r="13" spans="1:9" ht="52.5">
      <c r="A13" s="3">
        <v>12</v>
      </c>
      <c r="B13" s="4" t="s">
        <v>65</v>
      </c>
      <c r="C13" s="3" t="s">
        <v>66</v>
      </c>
      <c r="D13" s="4">
        <v>185</v>
      </c>
      <c r="E13" s="3" t="s">
        <v>21</v>
      </c>
      <c r="F13" s="9">
        <v>0</v>
      </c>
      <c r="G13" s="9">
        <v>0</v>
      </c>
      <c r="H13" s="8">
        <f t="shared" si="0"/>
        <v>0</v>
      </c>
      <c r="I13" s="8">
        <f t="shared" si="1"/>
        <v>0</v>
      </c>
    </row>
    <row r="14" spans="1:9" ht="144.75">
      <c r="A14" s="29">
        <v>13</v>
      </c>
      <c r="B14" s="30" t="s">
        <v>67</v>
      </c>
      <c r="C14" s="29" t="s">
        <v>68</v>
      </c>
      <c r="D14" s="30">
        <v>58.5</v>
      </c>
      <c r="E14" s="29" t="s">
        <v>21</v>
      </c>
      <c r="F14" s="27">
        <v>0</v>
      </c>
      <c r="G14" s="27">
        <v>0</v>
      </c>
      <c r="H14" s="28">
        <f t="shared" si="0"/>
        <v>0</v>
      </c>
      <c r="I14" s="28">
        <f t="shared" si="1"/>
        <v>0</v>
      </c>
    </row>
    <row r="15" spans="1:9" ht="144.75">
      <c r="A15" s="29">
        <v>14</v>
      </c>
      <c r="B15" s="30" t="s">
        <v>119</v>
      </c>
      <c r="C15" s="29" t="s">
        <v>120</v>
      </c>
      <c r="D15" s="30">
        <v>48</v>
      </c>
      <c r="E15" s="29" t="s">
        <v>95</v>
      </c>
      <c r="F15" s="27">
        <v>0</v>
      </c>
      <c r="G15" s="27">
        <v>0</v>
      </c>
      <c r="H15" s="28">
        <f>ROUND(F15*D15,0)</f>
        <v>0</v>
      </c>
      <c r="I15" s="28">
        <f>ROUND(G15*D15,0)</f>
        <v>0</v>
      </c>
    </row>
    <row r="16" spans="1:9" ht="158.25">
      <c r="A16" s="29">
        <v>15</v>
      </c>
      <c r="B16" s="30" t="s">
        <v>121</v>
      </c>
      <c r="C16" s="29" t="s">
        <v>127</v>
      </c>
      <c r="D16" s="30">
        <v>8</v>
      </c>
      <c r="E16" s="29" t="s">
        <v>21</v>
      </c>
      <c r="F16" s="27">
        <v>0</v>
      </c>
      <c r="G16" s="27">
        <v>0</v>
      </c>
      <c r="H16" s="28">
        <f>ROUND(F16*D16,0)</f>
        <v>0</v>
      </c>
      <c r="I16" s="28">
        <f>ROUND(G16*D16,0)</f>
        <v>0</v>
      </c>
    </row>
    <row r="17" spans="1:9" ht="144.75">
      <c r="A17" s="29">
        <v>16</v>
      </c>
      <c r="B17" s="30" t="s">
        <v>122</v>
      </c>
      <c r="C17" s="29" t="s">
        <v>123</v>
      </c>
      <c r="D17" s="30">
        <v>4</v>
      </c>
      <c r="E17" s="29" t="s">
        <v>21</v>
      </c>
      <c r="F17" s="27">
        <v>0</v>
      </c>
      <c r="G17" s="27">
        <v>0</v>
      </c>
      <c r="H17" s="28">
        <f>ROUND(F17*D17,0)</f>
        <v>0</v>
      </c>
      <c r="I17" s="28">
        <f>ROUND(G17*D17,0)</f>
        <v>0</v>
      </c>
    </row>
    <row r="18" spans="3:9" s="6" customFormat="1" ht="13.5">
      <c r="C18" s="6" t="s">
        <v>20</v>
      </c>
      <c r="F18" s="10"/>
      <c r="G18" s="10"/>
      <c r="H18" s="15">
        <f>ROUND(SUM(H2:H17),0)</f>
        <v>0</v>
      </c>
      <c r="I18" s="15">
        <f>ROUND(SUM(I2:I17),0)</f>
        <v>0</v>
      </c>
    </row>
  </sheetData>
  <sheetProtection/>
  <printOptions gridLines="1" horizontalCentered="1"/>
  <pageMargins left="0.25" right="0.25" top="0.75" bottom="0.75" header="0.3" footer="0.3"/>
  <pageSetup firstPageNumber="1" useFirstPageNumber="1" horizontalDpi="300" verticalDpi="300" orientation="portrait" pageOrder="overThenDown" paperSize="9" r:id="rId1"/>
  <headerFooter alignWithMargins="0">
    <oddHeader>&amp;CHideg- és melegburkolatok készítése, aljzat előkészítés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workbookViewId="0" topLeftCell="A10">
      <selection activeCell="H18" sqref="H18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33.7109375" style="0" customWidth="1"/>
    <col min="4" max="4" width="6.7109375" style="0" bestFit="1" customWidth="1"/>
    <col min="5" max="5" width="6.57421875" style="0" bestFit="1" customWidth="1"/>
    <col min="6" max="7" width="8.28125" style="16" bestFit="1" customWidth="1"/>
    <col min="8" max="8" width="8.8515625" style="16" bestFit="1" customWidth="1"/>
    <col min="9" max="9" width="8.140625" style="16" bestFit="1" customWidth="1"/>
  </cols>
  <sheetData>
    <row r="1" spans="1:9" ht="26.25">
      <c r="A1" s="1" t="s">
        <v>0</v>
      </c>
      <c r="B1" s="1" t="s">
        <v>6</v>
      </c>
      <c r="C1" s="1" t="s">
        <v>7</v>
      </c>
      <c r="D1" s="11" t="s">
        <v>8</v>
      </c>
      <c r="E1" s="11" t="s">
        <v>9</v>
      </c>
      <c r="F1" s="17" t="s">
        <v>10</v>
      </c>
      <c r="G1" s="17" t="s">
        <v>11</v>
      </c>
      <c r="H1" s="17" t="s">
        <v>12</v>
      </c>
      <c r="I1" s="17" t="s">
        <v>13</v>
      </c>
    </row>
    <row r="2" spans="1:9" s="26" customFormat="1" ht="39">
      <c r="A2" s="24"/>
      <c r="B2" s="24" t="s">
        <v>106</v>
      </c>
      <c r="C2" s="24" t="s">
        <v>107</v>
      </c>
      <c r="D2" s="25">
        <v>32</v>
      </c>
      <c r="E2" s="24" t="s">
        <v>21</v>
      </c>
      <c r="F2" s="27">
        <v>0</v>
      </c>
      <c r="G2" s="27">
        <v>0</v>
      </c>
      <c r="H2" s="28">
        <f>ROUND(F2*D2,0)</f>
        <v>0</v>
      </c>
      <c r="I2" s="28">
        <f>ROUND(G2*D2,0)</f>
        <v>0</v>
      </c>
    </row>
    <row r="3" spans="1:9" ht="111.75" customHeight="1">
      <c r="A3" s="3">
        <v>1</v>
      </c>
      <c r="B3" s="12" t="s">
        <v>84</v>
      </c>
      <c r="C3" s="3" t="s">
        <v>86</v>
      </c>
      <c r="D3" s="12">
        <v>3</v>
      </c>
      <c r="E3" s="3" t="s">
        <v>19</v>
      </c>
      <c r="F3" s="9">
        <v>0</v>
      </c>
      <c r="G3" s="9">
        <v>0</v>
      </c>
      <c r="H3" s="18">
        <f aca="true" t="shared" si="0" ref="H3:H10">ROUND(F3*D3,0)</f>
        <v>0</v>
      </c>
      <c r="I3" s="18">
        <f aca="true" t="shared" si="1" ref="I3:I10">ROUND(G3*D3,0)</f>
        <v>0</v>
      </c>
    </row>
    <row r="4" spans="1:9" ht="111.75" customHeight="1">
      <c r="A4" s="3">
        <v>2</v>
      </c>
      <c r="B4" s="12" t="s">
        <v>84</v>
      </c>
      <c r="C4" s="3" t="s">
        <v>87</v>
      </c>
      <c r="D4" s="12">
        <v>1</v>
      </c>
      <c r="E4" s="3" t="s">
        <v>19</v>
      </c>
      <c r="F4" s="9">
        <v>0</v>
      </c>
      <c r="G4" s="9">
        <v>0</v>
      </c>
      <c r="H4" s="18">
        <f t="shared" si="0"/>
        <v>0</v>
      </c>
      <c r="I4" s="18">
        <f t="shared" si="1"/>
        <v>0</v>
      </c>
    </row>
    <row r="5" spans="1:9" ht="114" customHeight="1">
      <c r="A5" s="3">
        <v>3</v>
      </c>
      <c r="B5" s="12" t="s">
        <v>84</v>
      </c>
      <c r="C5" s="3" t="s">
        <v>88</v>
      </c>
      <c r="D5" s="12">
        <v>1</v>
      </c>
      <c r="E5" s="3" t="s">
        <v>19</v>
      </c>
      <c r="F5" s="9">
        <v>0</v>
      </c>
      <c r="G5" s="9">
        <v>0</v>
      </c>
      <c r="H5" s="18">
        <f t="shared" si="0"/>
        <v>0</v>
      </c>
      <c r="I5" s="18">
        <f t="shared" si="1"/>
        <v>0</v>
      </c>
    </row>
    <row r="6" spans="1:9" ht="111" customHeight="1">
      <c r="A6" s="3">
        <v>4</v>
      </c>
      <c r="B6" s="12" t="s">
        <v>84</v>
      </c>
      <c r="C6" s="3" t="s">
        <v>89</v>
      </c>
      <c r="D6" s="12">
        <v>3</v>
      </c>
      <c r="E6" s="3" t="s">
        <v>19</v>
      </c>
      <c r="F6" s="9">
        <v>0</v>
      </c>
      <c r="G6" s="9">
        <v>0</v>
      </c>
      <c r="H6" s="18">
        <f t="shared" si="0"/>
        <v>0</v>
      </c>
      <c r="I6" s="18">
        <f t="shared" si="1"/>
        <v>0</v>
      </c>
    </row>
    <row r="7" spans="1:9" ht="114" customHeight="1">
      <c r="A7" s="3">
        <v>5</v>
      </c>
      <c r="B7" s="12" t="s">
        <v>83</v>
      </c>
      <c r="C7" s="3" t="s">
        <v>90</v>
      </c>
      <c r="D7" s="12">
        <v>11</v>
      </c>
      <c r="E7" s="3" t="s">
        <v>19</v>
      </c>
      <c r="F7" s="9">
        <v>0</v>
      </c>
      <c r="G7" s="9">
        <v>0</v>
      </c>
      <c r="H7" s="18">
        <f t="shared" si="0"/>
        <v>0</v>
      </c>
      <c r="I7" s="18">
        <f t="shared" si="1"/>
        <v>0</v>
      </c>
    </row>
    <row r="8" spans="1:9" ht="111" customHeight="1">
      <c r="A8" s="3">
        <v>6</v>
      </c>
      <c r="B8" s="12" t="s">
        <v>83</v>
      </c>
      <c r="C8" s="3" t="s">
        <v>91</v>
      </c>
      <c r="D8" s="12">
        <v>1</v>
      </c>
      <c r="E8" s="3" t="s">
        <v>19</v>
      </c>
      <c r="F8" s="9">
        <v>0</v>
      </c>
      <c r="G8" s="9">
        <v>0</v>
      </c>
      <c r="H8" s="18">
        <f t="shared" si="0"/>
        <v>0</v>
      </c>
      <c r="I8" s="18">
        <f t="shared" si="1"/>
        <v>0</v>
      </c>
    </row>
    <row r="9" spans="1:9" ht="113.25" customHeight="1">
      <c r="A9" s="3">
        <v>7</v>
      </c>
      <c r="B9" s="12" t="s">
        <v>83</v>
      </c>
      <c r="C9" s="3" t="s">
        <v>92</v>
      </c>
      <c r="D9" s="12">
        <v>1</v>
      </c>
      <c r="E9" s="3" t="s">
        <v>19</v>
      </c>
      <c r="F9" s="9">
        <v>0</v>
      </c>
      <c r="G9" s="9">
        <v>0</v>
      </c>
      <c r="H9" s="18">
        <f t="shared" si="0"/>
        <v>0</v>
      </c>
      <c r="I9" s="18">
        <f t="shared" si="1"/>
        <v>0</v>
      </c>
    </row>
    <row r="10" spans="1:9" ht="99.75" customHeight="1">
      <c r="A10" s="3">
        <v>8</v>
      </c>
      <c r="B10" s="12" t="s">
        <v>84</v>
      </c>
      <c r="C10" s="3" t="s">
        <v>93</v>
      </c>
      <c r="D10" s="12">
        <v>1</v>
      </c>
      <c r="E10" s="3" t="s">
        <v>19</v>
      </c>
      <c r="F10" s="9">
        <v>0</v>
      </c>
      <c r="G10" s="9">
        <v>0</v>
      </c>
      <c r="H10" s="18">
        <f t="shared" si="0"/>
        <v>0</v>
      </c>
      <c r="I10" s="18">
        <f t="shared" si="1"/>
        <v>0</v>
      </c>
    </row>
    <row r="11" spans="1:9" ht="99.75" customHeight="1">
      <c r="A11" s="29">
        <v>9</v>
      </c>
      <c r="B11" s="30" t="s">
        <v>104</v>
      </c>
      <c r="C11" s="29" t="s">
        <v>105</v>
      </c>
      <c r="D11" s="30">
        <v>2</v>
      </c>
      <c r="E11" s="29" t="s">
        <v>19</v>
      </c>
      <c r="F11" s="27">
        <v>0</v>
      </c>
      <c r="G11" s="27">
        <v>0</v>
      </c>
      <c r="H11" s="28">
        <f>ROUND(F11*D11,0)</f>
        <v>0</v>
      </c>
      <c r="I11" s="28">
        <f>ROUND(G11*D11,0)</f>
        <v>0</v>
      </c>
    </row>
    <row r="12" spans="1:9" ht="13.5">
      <c r="A12" s="6"/>
      <c r="B12" s="6"/>
      <c r="C12" s="6" t="s">
        <v>20</v>
      </c>
      <c r="D12" s="6"/>
      <c r="E12" s="6"/>
      <c r="F12" s="10"/>
      <c r="G12" s="10"/>
      <c r="H12" s="19">
        <f>ROUND(SUM(H2:H11),0)</f>
        <v>0</v>
      </c>
      <c r="I12" s="19">
        <f>ROUND(SUM(I2:I11),0)</f>
        <v>0</v>
      </c>
    </row>
  </sheetData>
  <sheetProtection/>
  <printOptions/>
  <pageMargins left="0.25" right="0.25" top="0.75" bottom="0.75" header="0.3" footer="0.3"/>
  <pageSetup horizontalDpi="300" verticalDpi="300" orientation="portrait" paperSize="9" r:id="rId1"/>
  <headerFooter>
    <oddHeader>&amp;CFa- és műanyag szerkezet elhelyezése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G9" sqref="G9"/>
    </sheetView>
  </sheetViews>
  <sheetFormatPr defaultColWidth="9.140625" defaultRowHeight="12.75"/>
  <cols>
    <col min="1" max="1" width="3.8515625" style="0" bestFit="1" customWidth="1"/>
    <col min="3" max="3" width="33.7109375" style="0" customWidth="1"/>
  </cols>
  <sheetData>
    <row r="1" spans="1:9" ht="26.25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66">
      <c r="A2" s="29">
        <v>1</v>
      </c>
      <c r="B2" s="24" t="s">
        <v>124</v>
      </c>
      <c r="C2" s="29" t="s">
        <v>125</v>
      </c>
      <c r="D2" s="30">
        <v>4.6</v>
      </c>
      <c r="E2" s="29" t="s">
        <v>95</v>
      </c>
      <c r="F2" s="27">
        <v>0</v>
      </c>
      <c r="G2" s="27">
        <v>0</v>
      </c>
      <c r="H2" s="28">
        <f>ROUND(F2*D2,0)</f>
        <v>0</v>
      </c>
      <c r="I2" s="28">
        <f>ROUND(G2*D2,0)</f>
        <v>0</v>
      </c>
    </row>
    <row r="3" spans="1:9" ht="13.5">
      <c r="A3" s="6"/>
      <c r="B3" s="6"/>
      <c r="C3" s="6" t="s">
        <v>20</v>
      </c>
      <c r="D3" s="6"/>
      <c r="E3" s="6"/>
      <c r="F3" s="10"/>
      <c r="G3" s="10"/>
      <c r="H3" s="15">
        <f>ROUND(SUM(H2:H2),0)</f>
        <v>0</v>
      </c>
      <c r="I3" s="15">
        <f>ROUND(SUM(I2:I2),0)</f>
        <v>0</v>
      </c>
    </row>
  </sheetData>
  <sheetProtection/>
  <printOptions/>
  <pageMargins left="0.25" right="0.25" top="0.75" bottom="0.75" header="0.3" footer="0.3"/>
  <pageSetup horizontalDpi="300" verticalDpi="300" orientation="portrait" paperSize="9" r:id="rId1"/>
  <headerFooter>
    <oddHeader>&amp;CFém nyílászáró és épületlakatos szerkezet elhelyezése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"/>
  <sheetViews>
    <sheetView zoomScale="80" zoomScaleNormal="80" workbookViewId="0" topLeftCell="A5">
      <selection activeCell="H15" sqref="H15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5.00390625" style="0" customWidth="1"/>
    <col min="4" max="4" width="7.7109375" style="0" customWidth="1"/>
    <col min="5" max="5" width="8.7109375" style="0" customWidth="1"/>
    <col min="6" max="6" width="8.00390625" style="16" customWidth="1"/>
    <col min="7" max="8" width="7.8515625" style="16" customWidth="1"/>
    <col min="9" max="9" width="9.710937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52.5">
      <c r="A2" s="3">
        <v>1</v>
      </c>
      <c r="B2" s="4" t="s">
        <v>71</v>
      </c>
      <c r="C2" s="3" t="s">
        <v>72</v>
      </c>
      <c r="D2" s="4">
        <v>1100</v>
      </c>
      <c r="E2" s="3" t="s">
        <v>21</v>
      </c>
      <c r="F2" s="9">
        <v>0</v>
      </c>
      <c r="G2" s="9">
        <v>0</v>
      </c>
      <c r="H2" s="8">
        <f>ROUND(F2*D2,0)</f>
        <v>0</v>
      </c>
      <c r="I2" s="8">
        <f>ROUND(G2*D2,0)</f>
        <v>0</v>
      </c>
    </row>
    <row r="3" spans="1:9" ht="118.5">
      <c r="A3" s="3">
        <v>2</v>
      </c>
      <c r="B3" s="4" t="s">
        <v>73</v>
      </c>
      <c r="C3" s="3" t="s">
        <v>74</v>
      </c>
      <c r="D3" s="4">
        <v>1100</v>
      </c>
      <c r="E3" s="3" t="s">
        <v>21</v>
      </c>
      <c r="F3" s="9">
        <v>0</v>
      </c>
      <c r="G3" s="9">
        <v>0</v>
      </c>
      <c r="H3" s="8">
        <f>ROUND(F3*D3,0)</f>
        <v>0</v>
      </c>
      <c r="I3" s="8">
        <f>ROUND(G3*D3,0)</f>
        <v>0</v>
      </c>
    </row>
    <row r="4" spans="1:9" ht="92.25">
      <c r="A4" s="3">
        <v>3</v>
      </c>
      <c r="B4" s="4" t="s">
        <v>75</v>
      </c>
      <c r="C4" s="3" t="s">
        <v>76</v>
      </c>
      <c r="D4" s="4">
        <v>1100</v>
      </c>
      <c r="E4" s="3" t="s">
        <v>21</v>
      </c>
      <c r="F4" s="9">
        <v>0</v>
      </c>
      <c r="G4" s="9">
        <v>0</v>
      </c>
      <c r="H4" s="8">
        <f>ROUND(F4*D4,0)</f>
        <v>0</v>
      </c>
      <c r="I4" s="8">
        <f>ROUND(G4*D4,0)</f>
        <v>0</v>
      </c>
    </row>
    <row r="5" spans="1:9" ht="105">
      <c r="A5" s="29">
        <v>4</v>
      </c>
      <c r="B5" s="30" t="s">
        <v>128</v>
      </c>
      <c r="C5" s="29" t="s">
        <v>129</v>
      </c>
      <c r="D5" s="30">
        <v>210</v>
      </c>
      <c r="E5" s="29" t="s">
        <v>21</v>
      </c>
      <c r="F5" s="27">
        <v>0</v>
      </c>
      <c r="G5" s="27">
        <v>0</v>
      </c>
      <c r="H5" s="28">
        <f>ROUND(F5*D5,0)</f>
        <v>0</v>
      </c>
      <c r="I5" s="28">
        <f>ROUND(G5*D5,0)</f>
        <v>0</v>
      </c>
    </row>
    <row r="6" spans="1:9" ht="105">
      <c r="A6" s="29">
        <v>5</v>
      </c>
      <c r="B6" s="30" t="s">
        <v>130</v>
      </c>
      <c r="C6" s="29" t="s">
        <v>131</v>
      </c>
      <c r="D6" s="30">
        <v>1100</v>
      </c>
      <c r="E6" s="29" t="s">
        <v>21</v>
      </c>
      <c r="F6" s="27">
        <v>0</v>
      </c>
      <c r="G6" s="27">
        <v>0</v>
      </c>
      <c r="H6" s="28">
        <f>ROUND(F6*D6,0)</f>
        <v>0</v>
      </c>
      <c r="I6" s="28">
        <f>ROUND(G6*D6,0)</f>
        <v>0</v>
      </c>
    </row>
    <row r="7" spans="3:9" s="6" customFormat="1" ht="13.5">
      <c r="C7" s="6" t="s">
        <v>20</v>
      </c>
      <c r="F7" s="10"/>
      <c r="G7" s="10"/>
      <c r="H7" s="15">
        <f>ROUND(SUM(H2:H6),0)</f>
        <v>0</v>
      </c>
      <c r="I7" s="15">
        <f>ROUND(SUM(I2:I6),0)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&amp;CFelületképzés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"/>
  <sheetViews>
    <sheetView zoomScale="80" zoomScaleNormal="80" workbookViewId="0" topLeftCell="A1">
      <selection activeCell="F7" sqref="F7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4.28125" style="0" customWidth="1"/>
    <col min="4" max="4" width="7.7109375" style="0" customWidth="1"/>
    <col min="5" max="5" width="6.57421875" style="0" bestFit="1" customWidth="1"/>
    <col min="6" max="6" width="9.00390625" style="16" customWidth="1"/>
    <col min="7" max="7" width="8.57421875" style="16" customWidth="1"/>
    <col min="8" max="8" width="8.8515625" style="16" customWidth="1"/>
    <col min="9" max="9" width="10.28125" style="16" customWidth="1"/>
  </cols>
  <sheetData>
    <row r="1" spans="1:9" ht="26.25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60" customHeight="1">
      <c r="A2" s="3">
        <v>1</v>
      </c>
      <c r="B2" s="30"/>
      <c r="C2" s="29"/>
      <c r="D2" s="4">
        <v>1</v>
      </c>
      <c r="E2" s="3"/>
      <c r="F2" s="9">
        <v>0</v>
      </c>
      <c r="G2" s="9">
        <v>0</v>
      </c>
      <c r="H2" s="8">
        <f>ROUND(F2*D2,0)</f>
        <v>0</v>
      </c>
      <c r="I2" s="8">
        <f>ROUND(G2*D2,0)</f>
        <v>0</v>
      </c>
    </row>
    <row r="3" spans="1:9" ht="13.5">
      <c r="A3" s="6"/>
      <c r="B3" s="6"/>
      <c r="C3" s="6" t="s">
        <v>20</v>
      </c>
      <c r="D3" s="6"/>
      <c r="E3" s="6"/>
      <c r="F3" s="10"/>
      <c r="G3" s="10"/>
      <c r="H3" s="15">
        <f>SUM(H2:H2)</f>
        <v>0</v>
      </c>
      <c r="I3" s="15">
        <f>SUM(I2:I2)</f>
        <v>0</v>
      </c>
    </row>
  </sheetData>
  <sheetProtection/>
  <printOptions/>
  <pageMargins left="0.25" right="0.25" top="0.75" bottom="0.75" header="0.3" footer="0.3"/>
  <pageSetup horizontalDpi="300" verticalDpi="300" orientation="portrait" paperSize="9" r:id="rId1"/>
  <headerFooter>
    <oddHeader>&amp;CMűszaki észrevételek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4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0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12.75">
      <c r="A2" s="3" t="s">
        <v>4</v>
      </c>
      <c r="B2" s="3" t="s">
        <v>5</v>
      </c>
      <c r="C2" s="9">
        <f>'2.'!H4</f>
        <v>0</v>
      </c>
      <c r="D2" s="9">
        <f>'2.'!I4</f>
        <v>0</v>
      </c>
    </row>
    <row r="3" spans="1:4" s="5" customFormat="1" ht="12.75">
      <c r="A3" s="13">
        <v>31</v>
      </c>
      <c r="B3" s="20" t="s">
        <v>108</v>
      </c>
      <c r="C3" s="9">
        <f>'31.'!H5</f>
        <v>0</v>
      </c>
      <c r="D3" s="9">
        <f>'31.'!I5</f>
        <v>0</v>
      </c>
    </row>
    <row r="4" spans="1:4" s="5" customFormat="1" ht="12.75">
      <c r="A4" s="3" t="s">
        <v>22</v>
      </c>
      <c r="B4" s="3" t="s">
        <v>23</v>
      </c>
      <c r="C4" s="9">
        <f>'33.'!H5</f>
        <v>0</v>
      </c>
      <c r="D4" s="9">
        <f>'33.'!I5</f>
        <v>0</v>
      </c>
    </row>
    <row r="5" spans="1:4" s="5" customFormat="1" ht="12.75">
      <c r="A5" s="3" t="s">
        <v>26</v>
      </c>
      <c r="B5" s="3" t="s">
        <v>27</v>
      </c>
      <c r="C5" s="9">
        <f>'36.'!H4</f>
        <v>0</v>
      </c>
      <c r="D5" s="9">
        <f>'36.'!I4</f>
        <v>0</v>
      </c>
    </row>
    <row r="6" spans="1:4" s="5" customFormat="1" ht="12.75">
      <c r="A6" s="3" t="s">
        <v>32</v>
      </c>
      <c r="B6" s="3" t="s">
        <v>33</v>
      </c>
      <c r="C6" s="9">
        <f>'37.'!H4</f>
        <v>0</v>
      </c>
      <c r="D6" s="9">
        <f>'37.'!I4</f>
        <v>0</v>
      </c>
    </row>
    <row r="7" spans="1:4" s="5" customFormat="1" ht="12.75">
      <c r="A7" s="3" t="s">
        <v>37</v>
      </c>
      <c r="B7" s="3" t="s">
        <v>38</v>
      </c>
      <c r="C7" s="9">
        <f>'38.'!H5</f>
        <v>0</v>
      </c>
      <c r="D7" s="9">
        <f>'38.'!I5</f>
        <v>0</v>
      </c>
    </row>
    <row r="8" spans="1:4" s="5" customFormat="1" ht="12.75">
      <c r="A8" s="13">
        <v>39</v>
      </c>
      <c r="B8" s="20" t="s">
        <v>115</v>
      </c>
      <c r="C8" s="9">
        <f>'39.'!H4</f>
        <v>0</v>
      </c>
      <c r="D8" s="9">
        <f>'39.'!I4</f>
        <v>0</v>
      </c>
    </row>
    <row r="9" spans="1:4" s="5" customFormat="1" ht="26.25">
      <c r="A9" s="3" t="s">
        <v>41</v>
      </c>
      <c r="B9" s="3" t="s">
        <v>42</v>
      </c>
      <c r="C9" s="9">
        <f>'42.'!H18</f>
        <v>0</v>
      </c>
      <c r="D9" s="9">
        <f>'42.'!I18</f>
        <v>0</v>
      </c>
    </row>
    <row r="10" spans="1:4" s="5" customFormat="1" ht="12.75">
      <c r="A10" s="13">
        <v>44</v>
      </c>
      <c r="B10" s="3" t="s">
        <v>85</v>
      </c>
      <c r="C10" s="9">
        <f>'44.'!H12</f>
        <v>0</v>
      </c>
      <c r="D10" s="9">
        <f>'44.'!I12</f>
        <v>0</v>
      </c>
    </row>
    <row r="11" spans="1:4" s="5" customFormat="1" ht="26.25">
      <c r="A11" s="13">
        <v>45</v>
      </c>
      <c r="B11" s="20" t="s">
        <v>126</v>
      </c>
      <c r="C11" s="9">
        <f>'45.'!H3</f>
        <v>0</v>
      </c>
      <c r="D11" s="9">
        <f>'45.'!I3</f>
        <v>0</v>
      </c>
    </row>
    <row r="12" spans="1:4" s="5" customFormat="1" ht="12.75">
      <c r="A12" s="3" t="s">
        <v>69</v>
      </c>
      <c r="B12" s="3" t="s">
        <v>70</v>
      </c>
      <c r="C12" s="9">
        <f>'47.'!H7</f>
        <v>0</v>
      </c>
      <c r="D12" s="9">
        <f>'47.'!I7</f>
        <v>0</v>
      </c>
    </row>
    <row r="13" spans="1:4" s="5" customFormat="1" ht="12.75">
      <c r="A13" s="21"/>
      <c r="B13" s="22" t="s">
        <v>94</v>
      </c>
      <c r="C13" s="23">
        <f>'műszaki észrevétel'!H3</f>
        <v>0</v>
      </c>
      <c r="D13" s="23">
        <f>'műszaki észrevétel'!I3</f>
        <v>0</v>
      </c>
    </row>
    <row r="14" spans="2:4" s="6" customFormat="1" ht="15.75" customHeight="1">
      <c r="B14" s="6" t="s">
        <v>77</v>
      </c>
      <c r="C14" s="31">
        <f>SUM(C2:C6)</f>
        <v>0</v>
      </c>
      <c r="D14" s="10">
        <f>SUM(D2:D13)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zoomScale="80" zoomScaleNormal="80" workbookViewId="0" topLeftCell="A1">
      <selection activeCell="F7" sqref="F7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4.28125" style="0" customWidth="1"/>
    <col min="4" max="4" width="7.7109375" style="0" customWidth="1"/>
    <col min="5" max="5" width="6.57421875" style="0" bestFit="1" customWidth="1"/>
    <col min="6" max="6" width="9.00390625" style="16" customWidth="1"/>
    <col min="7" max="7" width="8.57421875" style="16" customWidth="1"/>
    <col min="8" max="8" width="8.8515625" style="16" customWidth="1"/>
    <col min="9" max="9" width="10.2812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39">
      <c r="A2" s="3">
        <v>1</v>
      </c>
      <c r="B2" s="4" t="s">
        <v>14</v>
      </c>
      <c r="C2" s="3" t="s">
        <v>15</v>
      </c>
      <c r="D2" s="4">
        <v>30</v>
      </c>
      <c r="E2" s="3" t="s">
        <v>16</v>
      </c>
      <c r="F2" s="9">
        <v>0</v>
      </c>
      <c r="G2" s="9">
        <v>0</v>
      </c>
      <c r="H2" s="8">
        <f>ROUND(F2*D2,0)</f>
        <v>0</v>
      </c>
      <c r="I2" s="8">
        <f>ROUND(G2*D2,0)</f>
        <v>0</v>
      </c>
    </row>
    <row r="3" spans="1:9" ht="39">
      <c r="A3" s="3">
        <v>2</v>
      </c>
      <c r="B3" s="4" t="s">
        <v>17</v>
      </c>
      <c r="C3" s="3" t="s">
        <v>18</v>
      </c>
      <c r="D3" s="4">
        <v>6</v>
      </c>
      <c r="E3" s="3" t="s">
        <v>19</v>
      </c>
      <c r="F3" s="9">
        <v>0</v>
      </c>
      <c r="G3" s="9">
        <v>0</v>
      </c>
      <c r="H3" s="8">
        <f>ROUND(F3*D3,0)</f>
        <v>0</v>
      </c>
      <c r="I3" s="8">
        <f>ROUND(G3*D3,0)</f>
        <v>0</v>
      </c>
    </row>
    <row r="4" spans="3:9" s="6" customFormat="1" ht="13.5">
      <c r="C4" s="6" t="s">
        <v>20</v>
      </c>
      <c r="F4" s="10"/>
      <c r="G4" s="10"/>
      <c r="H4" s="15">
        <f>ROUND(SUM(H2:H3),0)</f>
        <v>0</v>
      </c>
      <c r="I4" s="15">
        <f>ROUND(SUM(I2:I3),0)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&amp;CBontás, építőanyagok újrahasznosítása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11" sqref="G11"/>
    </sheetView>
  </sheetViews>
  <sheetFormatPr defaultColWidth="9.140625" defaultRowHeight="12.75"/>
  <cols>
    <col min="1" max="1" width="3.8515625" style="0" bestFit="1" customWidth="1"/>
    <col min="3" max="3" width="33.7109375" style="0" customWidth="1"/>
    <col min="4" max="4" width="5.8515625" style="0" customWidth="1"/>
    <col min="5" max="5" width="6.7109375" style="0" bestFit="1" customWidth="1"/>
    <col min="6" max="6" width="8.28125" style="0" customWidth="1"/>
    <col min="7" max="7" width="7.7109375" style="0" customWidth="1"/>
    <col min="8" max="8" width="8.140625" style="0" customWidth="1"/>
    <col min="9" max="9" width="7.7109375" style="0" customWidth="1"/>
  </cols>
  <sheetData>
    <row r="1" spans="1:9" ht="39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144.75">
      <c r="A2" s="29">
        <v>1</v>
      </c>
      <c r="B2" s="30" t="s">
        <v>109</v>
      </c>
      <c r="C2" s="29" t="s">
        <v>110</v>
      </c>
      <c r="D2" s="30">
        <v>3</v>
      </c>
      <c r="E2" s="29" t="s">
        <v>16</v>
      </c>
      <c r="F2" s="27">
        <v>0</v>
      </c>
      <c r="G2" s="27">
        <v>0</v>
      </c>
      <c r="H2" s="28">
        <f>ROUND(F2*D2,0)</f>
        <v>0</v>
      </c>
      <c r="I2" s="28">
        <f>ROUND(G2*D2,0)</f>
        <v>0</v>
      </c>
    </row>
    <row r="3" spans="1:9" ht="39">
      <c r="A3" s="29">
        <v>2</v>
      </c>
      <c r="B3" s="24" t="s">
        <v>99</v>
      </c>
      <c r="C3" s="29" t="s">
        <v>98</v>
      </c>
      <c r="D3" s="30">
        <v>6</v>
      </c>
      <c r="E3" s="29" t="s">
        <v>16</v>
      </c>
      <c r="F3" s="27">
        <v>0</v>
      </c>
      <c r="G3" s="27">
        <v>0</v>
      </c>
      <c r="H3" s="28">
        <f>ROUND(F3*D3,0)</f>
        <v>0</v>
      </c>
      <c r="I3" s="28">
        <f>ROUND(G3*D3,0)</f>
        <v>0</v>
      </c>
    </row>
    <row r="4" spans="1:9" ht="39">
      <c r="A4" s="29">
        <v>3</v>
      </c>
      <c r="B4" s="24" t="s">
        <v>100</v>
      </c>
      <c r="C4" s="29" t="s">
        <v>101</v>
      </c>
      <c r="D4" s="30">
        <v>6</v>
      </c>
      <c r="E4" s="29" t="s">
        <v>16</v>
      </c>
      <c r="F4" s="27">
        <v>0</v>
      </c>
      <c r="G4" s="27">
        <v>0</v>
      </c>
      <c r="H4" s="28">
        <f>ROUND(F4*D4,0)</f>
        <v>0</v>
      </c>
      <c r="I4" s="28">
        <f>ROUND(G4*D4,0)</f>
        <v>0</v>
      </c>
    </row>
    <row r="5" spans="1:9" ht="13.5">
      <c r="A5" s="6"/>
      <c r="B5" s="6"/>
      <c r="C5" s="6" t="s">
        <v>20</v>
      </c>
      <c r="D5" s="6"/>
      <c r="E5" s="6"/>
      <c r="F5" s="10"/>
      <c r="G5" s="10"/>
      <c r="H5" s="15">
        <f>ROUND(SUM(H2:H4),0)</f>
        <v>0</v>
      </c>
      <c r="I5" s="15">
        <f>ROUND(SUM(I2:I4),0)</f>
        <v>0</v>
      </c>
    </row>
  </sheetData>
  <sheetProtection/>
  <printOptions/>
  <pageMargins left="0.25" right="0.25" top="0.75" bottom="0.75" header="0.3" footer="0.3"/>
  <pageSetup horizontalDpi="300" verticalDpi="300" orientation="portrait" paperSize="9" r:id="rId1"/>
  <headerFooter>
    <oddHeader>&amp;CHelyszíni beton és vasbeton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"/>
  <sheetViews>
    <sheetView zoomScale="80" zoomScaleNormal="80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5.421875" style="0" customWidth="1"/>
    <col min="4" max="4" width="7.7109375" style="0" customWidth="1"/>
    <col min="5" max="5" width="8.7109375" style="0" customWidth="1"/>
    <col min="6" max="6" width="9.7109375" style="16" customWidth="1"/>
    <col min="7" max="7" width="8.140625" style="16" customWidth="1"/>
    <col min="8" max="8" width="7.8515625" style="16" customWidth="1"/>
    <col min="9" max="9" width="8.0039062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78.75">
      <c r="A2" s="3">
        <v>1</v>
      </c>
      <c r="B2" s="4" t="s">
        <v>24</v>
      </c>
      <c r="C2" s="3" t="s">
        <v>25</v>
      </c>
      <c r="D2" s="4">
        <v>60</v>
      </c>
      <c r="E2" s="3" t="s">
        <v>21</v>
      </c>
      <c r="F2" s="9">
        <v>0</v>
      </c>
      <c r="G2" s="9">
        <v>0</v>
      </c>
      <c r="H2" s="8">
        <f>ROUND(F2*D2,0)</f>
        <v>0</v>
      </c>
      <c r="I2" s="8">
        <f>ROUND(G2*D2,0)</f>
        <v>0</v>
      </c>
    </row>
    <row r="3" spans="1:9" ht="105">
      <c r="A3" s="29">
        <v>2</v>
      </c>
      <c r="B3" s="30" t="s">
        <v>111</v>
      </c>
      <c r="C3" s="29" t="s">
        <v>112</v>
      </c>
      <c r="D3" s="30">
        <v>105.1</v>
      </c>
      <c r="E3" s="29" t="s">
        <v>21</v>
      </c>
      <c r="F3" s="27">
        <v>0</v>
      </c>
      <c r="G3" s="27">
        <v>0</v>
      </c>
      <c r="H3" s="28">
        <f>ROUND(F3*D3,0)</f>
        <v>0</v>
      </c>
      <c r="I3" s="28">
        <f>ROUND(G3*D3,0)</f>
        <v>0</v>
      </c>
    </row>
    <row r="4" spans="1:9" ht="158.25">
      <c r="A4" s="29">
        <v>3</v>
      </c>
      <c r="B4" s="30" t="s">
        <v>113</v>
      </c>
      <c r="C4" s="29" t="s">
        <v>114</v>
      </c>
      <c r="D4" s="30">
        <v>13</v>
      </c>
      <c r="E4" s="29" t="s">
        <v>19</v>
      </c>
      <c r="F4" s="27">
        <v>0</v>
      </c>
      <c r="G4" s="27">
        <v>0</v>
      </c>
      <c r="H4" s="28">
        <f>ROUND(F4*D4,0)</f>
        <v>0</v>
      </c>
      <c r="I4" s="28">
        <f>ROUND(G4*D4,0)</f>
        <v>0</v>
      </c>
    </row>
    <row r="5" spans="3:9" s="6" customFormat="1" ht="13.5">
      <c r="C5" s="6" t="s">
        <v>20</v>
      </c>
      <c r="F5" s="10"/>
      <c r="G5" s="10"/>
      <c r="H5" s="15">
        <f>ROUND(SUM(H2:H4),0)</f>
        <v>0</v>
      </c>
      <c r="I5" s="15">
        <f>ROUND(SUM(I2:I4),0)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&amp;CFalazás és egyéb kőműves munkák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zoomScale="80" zoomScaleNormal="80" workbookViewId="0" topLeftCell="A1">
      <selection activeCell="G15" sqref="G15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4.00390625" style="0" customWidth="1"/>
    <col min="4" max="4" width="7.7109375" style="0" customWidth="1"/>
    <col min="5" max="5" width="8.7109375" style="0" customWidth="1"/>
    <col min="6" max="6" width="9.7109375" style="16" customWidth="1"/>
    <col min="7" max="7" width="7.57421875" style="16" customWidth="1"/>
    <col min="8" max="8" width="7.421875" style="16" customWidth="1"/>
    <col min="9" max="9" width="9.14062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92.25">
      <c r="A2" s="3">
        <v>1</v>
      </c>
      <c r="B2" s="30" t="s">
        <v>28</v>
      </c>
      <c r="C2" s="29" t="s">
        <v>29</v>
      </c>
      <c r="D2" s="30">
        <v>2.1</v>
      </c>
      <c r="E2" s="29" t="s">
        <v>21</v>
      </c>
      <c r="F2" s="27">
        <v>0</v>
      </c>
      <c r="G2" s="27">
        <v>0</v>
      </c>
      <c r="H2" s="28">
        <f>ROUND(F2*D2,0)</f>
        <v>0</v>
      </c>
      <c r="I2" s="28">
        <f>ROUND(G2*D2,0)</f>
        <v>0</v>
      </c>
    </row>
    <row r="3" spans="1:9" ht="26.25">
      <c r="A3" s="3">
        <v>2</v>
      </c>
      <c r="B3" s="4" t="s">
        <v>30</v>
      </c>
      <c r="C3" s="3" t="s">
        <v>31</v>
      </c>
      <c r="D3" s="4">
        <v>210</v>
      </c>
      <c r="E3" s="3" t="s">
        <v>21</v>
      </c>
      <c r="F3" s="9">
        <v>0</v>
      </c>
      <c r="G3" s="9">
        <v>0</v>
      </c>
      <c r="H3" s="8">
        <f>ROUND(F3*D3,0)</f>
        <v>0</v>
      </c>
      <c r="I3" s="8">
        <f>ROUND(G3*D3,0)</f>
        <v>0</v>
      </c>
    </row>
    <row r="4" spans="3:9" s="6" customFormat="1" ht="13.5">
      <c r="C4" s="6" t="s">
        <v>20</v>
      </c>
      <c r="F4" s="10"/>
      <c r="G4" s="10"/>
      <c r="H4" s="15">
        <f>ROUND(SUM(H2:H3),0)</f>
        <v>0</v>
      </c>
      <c r="I4" s="15">
        <f>ROUND(SUM(I2:I3),0)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&amp;CVakolás és rabicolás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"/>
  <sheetViews>
    <sheetView zoomScale="80" zoomScaleNormal="80" workbookViewId="0" topLeftCell="A1">
      <selection activeCell="G13" sqref="G13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3.421875" style="0" customWidth="1"/>
    <col min="4" max="4" width="7.7109375" style="0" customWidth="1"/>
    <col min="5" max="5" width="8.7109375" style="0" customWidth="1"/>
    <col min="6" max="6" width="9.7109375" style="16" customWidth="1"/>
    <col min="7" max="7" width="8.140625" style="16" customWidth="1"/>
    <col min="8" max="8" width="7.28125" style="16" customWidth="1"/>
    <col min="9" max="9" width="8.0039062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26.25">
      <c r="A2" s="3">
        <v>1</v>
      </c>
      <c r="B2" s="4" t="s">
        <v>34</v>
      </c>
      <c r="C2" s="3" t="s">
        <v>35</v>
      </c>
      <c r="D2" s="4">
        <v>3</v>
      </c>
      <c r="E2" s="3" t="s">
        <v>36</v>
      </c>
      <c r="F2" s="9">
        <v>0</v>
      </c>
      <c r="G2" s="9">
        <v>0</v>
      </c>
      <c r="H2" s="8">
        <f>ROUND(F2*D2,0)</f>
        <v>0</v>
      </c>
      <c r="I2" s="8">
        <f>ROUND(G2*D2,0)</f>
        <v>0</v>
      </c>
    </row>
    <row r="3" spans="1:9" ht="39">
      <c r="A3" s="29">
        <v>2</v>
      </c>
      <c r="B3" s="30" t="s">
        <v>116</v>
      </c>
      <c r="C3" s="29" t="s">
        <v>117</v>
      </c>
      <c r="D3" s="30">
        <v>1</v>
      </c>
      <c r="E3" s="29" t="s">
        <v>118</v>
      </c>
      <c r="F3" s="27">
        <v>0</v>
      </c>
      <c r="G3" s="27">
        <v>0</v>
      </c>
      <c r="H3" s="28">
        <f>ROUND(F3*D3,0)</f>
        <v>0</v>
      </c>
      <c r="I3" s="28">
        <f>ROUND(G3*D3,0)</f>
        <v>0</v>
      </c>
    </row>
    <row r="4" spans="3:9" s="6" customFormat="1" ht="13.5">
      <c r="C4" s="6" t="s">
        <v>20</v>
      </c>
      <c r="F4" s="10"/>
      <c r="G4" s="10"/>
      <c r="H4" s="15">
        <f>ROUND(SUM(H2:H3),0)</f>
        <v>0</v>
      </c>
      <c r="I4" s="15">
        <f>ROUND(SUM(I2:I3),0)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&amp;CÉgéstermék-elvezető berendezések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"/>
  <sheetViews>
    <sheetView zoomScale="80" zoomScaleNormal="80" workbookViewId="0" topLeftCell="A1">
      <selection activeCell="I6" sqref="I6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5.00390625" style="0" customWidth="1"/>
    <col min="4" max="4" width="7.7109375" style="0" customWidth="1"/>
    <col min="5" max="5" width="8.7109375" style="0" customWidth="1"/>
    <col min="6" max="6" width="9.7109375" style="16" customWidth="1"/>
    <col min="7" max="7" width="7.28125" style="16" customWidth="1"/>
    <col min="8" max="8" width="7.7109375" style="16" customWidth="1"/>
    <col min="9" max="9" width="7.57421875" style="16" customWidth="1"/>
  </cols>
  <sheetData>
    <row r="1" spans="1:9" ht="24.75" customHeight="1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12.75">
      <c r="A2" s="3">
        <v>1</v>
      </c>
      <c r="B2" s="4" t="s">
        <v>39</v>
      </c>
      <c r="C2" s="3" t="s">
        <v>40</v>
      </c>
      <c r="D2" s="4">
        <v>5</v>
      </c>
      <c r="E2" s="3" t="s">
        <v>19</v>
      </c>
      <c r="F2" s="9">
        <v>0</v>
      </c>
      <c r="G2" s="9">
        <v>0</v>
      </c>
      <c r="H2" s="8">
        <f>ROUND(F2*D2,0)</f>
        <v>0</v>
      </c>
      <c r="I2" s="8">
        <f>ROUND(G2*D2,0)</f>
        <v>0</v>
      </c>
    </row>
    <row r="3" spans="1:9" ht="52.5">
      <c r="A3" s="29">
        <v>2</v>
      </c>
      <c r="B3" s="30" t="s">
        <v>132</v>
      </c>
      <c r="C3" s="29" t="s">
        <v>133</v>
      </c>
      <c r="D3" s="30">
        <v>10</v>
      </c>
      <c r="E3" s="29" t="s">
        <v>95</v>
      </c>
      <c r="F3" s="27">
        <v>0</v>
      </c>
      <c r="G3" s="27">
        <v>0</v>
      </c>
      <c r="H3" s="28">
        <f>ROUND(F3*D3,0)</f>
        <v>0</v>
      </c>
      <c r="I3" s="28">
        <f>ROUND(G3*D3,0)</f>
        <v>0</v>
      </c>
    </row>
    <row r="4" spans="1:9" ht="39">
      <c r="A4" s="29">
        <v>3</v>
      </c>
      <c r="B4" s="30" t="s">
        <v>134</v>
      </c>
      <c r="C4" s="29" t="s">
        <v>135</v>
      </c>
      <c r="D4" s="30">
        <v>15</v>
      </c>
      <c r="E4" s="29" t="s">
        <v>95</v>
      </c>
      <c r="F4" s="27">
        <v>0</v>
      </c>
      <c r="G4" s="27">
        <v>0</v>
      </c>
      <c r="H4" s="28">
        <f>ROUND(F4*D4,0)</f>
        <v>0</v>
      </c>
      <c r="I4" s="28">
        <f>ROUND(G4*D4,0)</f>
        <v>0</v>
      </c>
    </row>
    <row r="5" spans="3:9" s="6" customFormat="1" ht="13.5">
      <c r="C5" s="6" t="s">
        <v>20</v>
      </c>
      <c r="F5" s="10"/>
      <c r="G5" s="10"/>
      <c r="H5" s="15">
        <f>ROUND(SUM(H2:H4),0)</f>
        <v>0</v>
      </c>
      <c r="I5" s="15">
        <f>ROUND(SUM(I2:I4),0)</f>
        <v>0</v>
      </c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&amp;CCserépkályhák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" sqref="H3"/>
    </sheetView>
  </sheetViews>
  <sheetFormatPr defaultColWidth="9.140625" defaultRowHeight="12.75"/>
  <cols>
    <col min="1" max="1" width="3.8515625" style="0" bestFit="1" customWidth="1"/>
    <col min="3" max="3" width="33.7109375" style="0" customWidth="1"/>
  </cols>
  <sheetData>
    <row r="1" spans="1:9" ht="26.25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</row>
    <row r="2" spans="1:9" ht="171">
      <c r="A2" s="29">
        <v>1</v>
      </c>
      <c r="B2" s="24" t="s">
        <v>97</v>
      </c>
      <c r="C2" s="29" t="s">
        <v>96</v>
      </c>
      <c r="D2" s="30">
        <v>48.5</v>
      </c>
      <c r="E2" s="29" t="s">
        <v>21</v>
      </c>
      <c r="F2" s="27">
        <v>0</v>
      </c>
      <c r="G2" s="27">
        <v>0</v>
      </c>
      <c r="H2" s="28">
        <f>ROUND(F2*D2,0)</f>
        <v>0</v>
      </c>
      <c r="I2" s="28">
        <f>ROUND(G2*D2,0)</f>
        <v>0</v>
      </c>
    </row>
    <row r="3" spans="1:9" ht="118.5">
      <c r="A3" s="29">
        <v>2</v>
      </c>
      <c r="B3" s="30" t="s">
        <v>103</v>
      </c>
      <c r="C3" s="29" t="s">
        <v>102</v>
      </c>
      <c r="D3" s="30">
        <v>172.2</v>
      </c>
      <c r="E3" s="29" t="s">
        <v>95</v>
      </c>
      <c r="F3" s="27">
        <v>0</v>
      </c>
      <c r="G3" s="27">
        <v>0</v>
      </c>
      <c r="H3" s="28">
        <f>ROUND(F3*D3,0)</f>
        <v>0</v>
      </c>
      <c r="I3" s="28">
        <f>ROUND(G3*D3,0)</f>
        <v>0</v>
      </c>
    </row>
    <row r="4" spans="1:9" ht="13.5">
      <c r="A4" s="6"/>
      <c r="B4" s="6"/>
      <c r="C4" s="6" t="s">
        <v>20</v>
      </c>
      <c r="D4" s="6"/>
      <c r="E4" s="6"/>
      <c r="F4" s="10"/>
      <c r="G4" s="10"/>
      <c r="H4" s="15">
        <f>ROUND(SUM(H2:H3),0)</f>
        <v>0</v>
      </c>
      <c r="I4" s="15">
        <f>ROUND(SUM(I2:I3),0)</f>
        <v>0</v>
      </c>
    </row>
  </sheetData>
  <sheetProtection/>
  <printOptions/>
  <pageMargins left="0.25" right="0.25" top="0.75" bottom="0.75" header="0.3" footer="0.3"/>
  <pageSetup horizontalDpi="300" verticalDpi="300" orientation="portrait" paperSize="9" r:id="rId1"/>
  <headerFooter>
    <oddHeader>&amp;CSzárazépítés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Jánosi Mária</dc:creator>
  <cp:keywords/>
  <dc:description/>
  <cp:lastModifiedBy>Jánosi Mária</cp:lastModifiedBy>
  <cp:lastPrinted>2023-10-13T16:01:09Z</cp:lastPrinted>
  <dcterms:created xsi:type="dcterms:W3CDTF">2023-10-16T09:10:07Z</dcterms:created>
  <dcterms:modified xsi:type="dcterms:W3CDTF">2023-10-16T09:10:09Z</dcterms:modified>
  <cp:category/>
  <cp:version/>
  <cp:contentType/>
  <cp:contentStatus/>
</cp:coreProperties>
</file>