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nfo" sheetId="1" r:id="rId1"/>
    <sheet name="Főösszesítő" sheetId="2" r:id="rId2"/>
    <sheet name="Munkanem összesítő" sheetId="3" r:id="rId3"/>
    <sheet name="2.Bontás, építőanyagok újraha" sheetId="4" r:id="rId4"/>
    <sheet name="19.Költségtérítések" sheetId="5" r:id="rId5"/>
    <sheet name="21.Irtás, föld- és sziklamunka" sheetId="6" r:id="rId6"/>
    <sheet name="33.Falazás és egyéb kőműves mu" sheetId="7" r:id="rId7"/>
    <sheet name="54.Közmű csővezetékek és szere" sheetId="8" r:id="rId8"/>
    <sheet name="81.Épületgépészeti csővezeték" sheetId="9" r:id="rId9"/>
    <sheet name="82.Épületgépészeti szerelvénye" sheetId="10" r:id="rId10"/>
    <sheet name="88.Rögzítések, tömítések" sheetId="11" r:id="rId11"/>
    <sheet name="98.Egyéb járulékos munkák" sheetId="12" r:id="rId12"/>
  </sheets>
  <calcPr calcId="124519" fullCalcOnLoad="1"/>
</workbook>
</file>

<file path=xl/sharedStrings.xml><?xml version="1.0" encoding="utf-8"?>
<sst xmlns="http://schemas.openxmlformats.org/spreadsheetml/2006/main" count="482" uniqueCount="244">
  <si>
    <t>Exportált költségvetés adatai</t>
  </si>
  <si>
    <t>Költségvetés neve:</t>
  </si>
  <si>
    <t>Bakonyerdő irodaépület felújítása - Víz-csatorna szerelés</t>
  </si>
  <si>
    <t>Leírás:</t>
  </si>
  <si>
    <t>Tárgy: 
MEGLÉVŐ IRODAÉPÜLET FELÚJÍTÁSA
8360 KESZTHELY, SOPRONI U. 41.
HRSZ: 2506/1
Megrendelő: 
BAKONYERDŐ ZRT.
8900 PÁPA, JÓKAI MÓR U. 46.
Tervező:
HAURUS MÉRNÖKI KFT.
8900 ZALAEGERSZEG, DÓZSA GYÖRGY U. 17.
IRODA: 8900 ZALAEGERSZEG, ISKOLA KÖZ 6-8.
VARGA SÁNDOR ÉPÜLETGÉPÉSZ SZAKMÉRNÜK
G/20-00821
TEL: +36-30/348-7122
EMAIL: ING.SANDOR.VARGA@GMAIL.COM, INFO@HAURUS.ORG</t>
  </si>
  <si>
    <t>Költségvetés jellege:</t>
  </si>
  <si>
    <t>Felújítás</t>
  </si>
  <si>
    <t>Tételek száma:</t>
  </si>
  <si>
    <t>60 db</t>
  </si>
  <si>
    <t>Munkanemek száma:</t>
  </si>
  <si>
    <t>9 db</t>
  </si>
  <si>
    <t>Fejezetek száma:</t>
  </si>
  <si>
    <t>1 db</t>
  </si>
  <si>
    <t>Építmény tulajdonsága:</t>
  </si>
  <si>
    <t>Hivatali épület</t>
  </si>
  <si>
    <t>Utolsó módosítás:</t>
  </si>
  <si>
    <t>2022-08-28 09:55:35</t>
  </si>
  <si>
    <t>Rezsióradíj:</t>
  </si>
  <si>
    <t>Bruttó végösszeg:</t>
  </si>
  <si>
    <t>Készítette:</t>
  </si>
  <si>
    <t>ing.sandor.varga@gmail.com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</si>
  <si>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</si>
  <si>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</si>
  <si>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</si>
  <si>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</si>
  <si>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</si>
  <si>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</si>
  <si>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Megnevezés</t>
  </si>
  <si>
    <t>Anyagköltség</t>
  </si>
  <si>
    <t>Díjköltség</t>
  </si>
  <si>
    <t>2</t>
  </si>
  <si>
    <t>Bontás, építőanyagok újrahasznosítása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</si>
  <si>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</si>
  <si>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</si>
  <si>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</si>
  <si>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</si>
  <si>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</si>
  <si>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</si>
  <si>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</si>
  <si>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</si>
  <si>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</si>
  <si>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ÉNGY kód</t>
  </si>
  <si>
    <t>K. jelző</t>
  </si>
  <si>
    <t>Munkanem</t>
  </si>
  <si>
    <t>Normaidő</t>
  </si>
  <si>
    <t>21-011-11.1</t>
  </si>
  <si>
    <t>Építési törmelék konténeres elszállítása, lerakása, lerakóhelyi díjjal, 3,0 m³-es konténerbe</t>
  </si>
  <si>
    <t>db</t>
  </si>
  <si>
    <t xml:space="preserve"> 210110016745</t>
  </si>
  <si>
    <t>ÖN</t>
  </si>
  <si>
    <t>02-030-3.1</t>
  </si>
  <si>
    <t>Bontott fém hulladék felrakása szállítóeszközre gépi erővel, kiegészítő kézi munkával</t>
  </si>
  <si>
    <t>m3</t>
  </si>
  <si>
    <t xml:space="preserve"> 20303277156</t>
  </si>
  <si>
    <t>Munkanem összesen (HUF)</t>
  </si>
  <si>
    <t>19</t>
  </si>
  <si>
    <t>Költségtérítések</t>
  </si>
  <si>
    <t>19-010-1.11.1.4</t>
  </si>
  <si>
    <t>Általános teendők megvalósulás szakaszában, ellenőrző mérések, tervezői műszaki vezetés a kivitelezés helyszínén</t>
  </si>
  <si>
    <t>óra</t>
  </si>
  <si>
    <t xml:space="preserve"> 190102244195</t>
  </si>
  <si>
    <t>19-010-1.11.3</t>
  </si>
  <si>
    <t>Általános teendők megvalósulás szakaszában, üzembehelyezés és szerelési nyilatkozat készítése</t>
  </si>
  <si>
    <t xml:space="preserve"> 190102244234</t>
  </si>
  <si>
    <t>19-010-1.21.1</t>
  </si>
  <si>
    <t>Általános teendők befejezés szakaszában, átadás - átvétel, jegyzőkönyv elkészítése</t>
  </si>
  <si>
    <t xml:space="preserve"> 190102244302</t>
  </si>
  <si>
    <t>19-010-1.21.2</t>
  </si>
  <si>
    <t>Általános teendők befejezés szakaszában, megvalósulási tervdokumentáció elkészítése</t>
  </si>
  <si>
    <t xml:space="preserve"> 190102244314</t>
  </si>
  <si>
    <t>19-010-1.21.4</t>
  </si>
  <si>
    <t>Általános teendők befejezés szakaszában, kezelő személyzet oktatása</t>
  </si>
  <si>
    <t xml:space="preserve"> 190102244331</t>
  </si>
  <si>
    <t>19-081-11.1.1</t>
  </si>
  <si>
    <t>Ellenőrző próbák készítése belső vízvezeték hálózatra</t>
  </si>
  <si>
    <t>K</t>
  </si>
  <si>
    <t>19-090-1</t>
  </si>
  <si>
    <t>Építmények átadás előtti utolsó takarítása (pipere)</t>
  </si>
  <si>
    <t xml:space="preserve"> 190902244980</t>
  </si>
  <si>
    <t>19-053-1.4</t>
  </si>
  <si>
    <t>Közmű bekötések csatorna vezetékhálózat bekötése a közmű vezetékbe</t>
  </si>
  <si>
    <t>21</t>
  </si>
  <si>
    <t>Irtás, föld- és sziklamunka</t>
  </si>
  <si>
    <t>21-003-2.1.1</t>
  </si>
  <si>
    <t>Közmű feltárása kézi erővel, talajosztály: I-II.</t>
  </si>
  <si>
    <t xml:space="preserve"> 210030014671</t>
  </si>
  <si>
    <t>21-003-5.1.1.1</t>
  </si>
  <si>
    <t>Munkaárok földkiemelése közművesített területen, kézi erővel, bármely konzisztenciájú talajban, dúcolás nélkül, 2,0 m² szelvényig, I-II. talajosztály</t>
  </si>
  <si>
    <t xml:space="preserve"> 210030014705</t>
  </si>
  <si>
    <t>21-003-11.1.1</t>
  </si>
  <si>
    <t>Földvisszatöltés munkagödörbe vagy munkaárokba, tömörítés nélkül, réteges elterítéssel, I-IV. osztályú talajban, kézi erővel, az anyag súlypontja karoláson belül, a vezeték (műtárgy) felett és mellett 50 cm vastagságig</t>
  </si>
  <si>
    <t xml:space="preserve"> 210030015356</t>
  </si>
  <si>
    <t>21-003-11.1.2</t>
  </si>
  <si>
    <t>Földvisszatöltés munkagödörbe vagy munkaárokba, tömörítés nélkül, réteges elterítéssel, I-IV. osztályú talajban, kézi erővel, az anyag súlypontja karoláson belül, a vezetéket (műtárgyat) környező 50 cm-en túli szelvényben</t>
  </si>
  <si>
    <t xml:space="preserve"> 210030015361</t>
  </si>
  <si>
    <t>21-011-7.1-0120401</t>
  </si>
  <si>
    <t>Feltöltések alap- és lábazati falak közé és alagsori vagy alá nem pincézett földszinti padozatok alá, az anyag szétterítésével, mozgatásával, homokból, Természetes szemmegoszlású homok, TH  0/4 P-TT, Nyékládháza</t>
  </si>
  <si>
    <t xml:space="preserve"> 210110016612</t>
  </si>
  <si>
    <t>33</t>
  </si>
  <si>
    <t>Falazás és egyéb kőműves munkák</t>
  </si>
  <si>
    <t>33-063-3.2.3</t>
  </si>
  <si>
    <t>Horonyvésés, téglafalban, 16,01-24,00 cm² keresztmetszet között</t>
  </si>
  <si>
    <t>m</t>
  </si>
  <si>
    <t xml:space="preserve"> 330630094853</t>
  </si>
  <si>
    <t>33-063-2.1.2</t>
  </si>
  <si>
    <t>Födémáttörés 30x30 cm méretig, 30 cm födémvastagságig, előregyártott béléselemes födémben</t>
  </si>
  <si>
    <t xml:space="preserve"> 330630094785</t>
  </si>
  <si>
    <t>33-061-1.3.1-0921501</t>
  </si>
  <si>
    <t>Egyéb épületgépészeti szerkezetek elhelyezése fészekvéséssel és helyreállítással, épületgépészeti szekrény falsíkon belül elhelyezve.</t>
  </si>
  <si>
    <t>54</t>
  </si>
  <si>
    <t>Közmű csővezetékek és szerelvények szerelése</t>
  </si>
  <si>
    <t>54-005-5.1-0110082</t>
  </si>
  <si>
    <t>PP, PE, KPE nyomócső szerelése, földárokban, hegesztett kötésekkel, idomok nélkül, csőátmérő: 16-50 mm között, PIPELIFE PE100 ivóvíz nyomócső 25x2,0 mm 12,5bar (C=1,25), 100VSDR13625EN300K</t>
  </si>
  <si>
    <t xml:space="preserve"> 540052069502</t>
  </si>
  <si>
    <t>54-005-6.1-0247526</t>
  </si>
  <si>
    <t>PP, PE, KPE nyomócső idom szerelése, földárokban, hegesztett kötésekkel, csőátmérő: 16-50 mm között, PIPELIFE PE tokos menetes acél összekötő vízre 25mmx3/4", TPEMGA25X3/4CV</t>
  </si>
  <si>
    <t xml:space="preserve"> 540052948895</t>
  </si>
  <si>
    <t>54-016-7.1</t>
  </si>
  <si>
    <t>Csővezetékek fertőtlenítése, DN 200 méretig</t>
  </si>
  <si>
    <t xml:space="preserve"> 540160667250</t>
  </si>
  <si>
    <t>81</t>
  </si>
  <si>
    <t>Épületgépészeti csővezeték szerelése</t>
  </si>
  <si>
    <t>81-002-2.1.1.2.1-0134608</t>
  </si>
  <si>
    <t>PE polietilén lefolyócső szerelése, szakaszos tömörségi próbával, épületen belül és kívül talajba fektetev, 80 °C tartós, 95°C rövid ideig tartó hőmérséklet tűrésű, tompahegesztéses kötésekkel, csőátmérő DN 100 méret felett, csőidomokkal együtt, DN 110, WAVIN QUICKSTREAM PE lefolyócső 110 mm, 5 m-es, BICS511</t>
  </si>
  <si>
    <t>81-002-2.1.1.2.1-0134609</t>
  </si>
  <si>
    <t>PE polietilén lefolyócső szerelése csőtartókkal, szakaszos tömörségi próbával, szabadon vagy padlócsatornába 80 °C tartós, 95°C rövid ideig tartó hőmérséklet tűrésű, tompahegesztéses kötésekkel, csőátmérő DN 100 méret felett, csőidomokkal együtt, DN 110, WAVIN QUICKSTREAM PE lefolyócső 110 mm, 5 m-es, BICS511</t>
  </si>
  <si>
    <t>81-002-2.1.1.1.3-0134603</t>
  </si>
  <si>
    <t>PE polietilén lefolyócső szerelése csőtartókkal, szakaszos tömörségi próbával, szabadon vagy padlócsatornába 80 °C tartós, 95°C rövid ideig tartó hőmérséklet tűrésű, tompahegesztéses kötésekkel, csőátmérő DN 100 méretig, csőidomokkal együtt, DN 50, WAVIN QUICKSTREAM PE lefolyócső 50 mm, 5 m-es, BICS505</t>
  </si>
  <si>
    <t>81-002-2.1.1.1.2-0134602</t>
  </si>
  <si>
    <t>PE polietilén lefolyócső szerelése csőtartókkal, szakaszos tömörségi próbával, szabadon vagy padlócsatornába 80 °C tartós, 95°C rövid ideig tartó hőmérséklet tűrésű, tompahegesztéses kötésekkel, csőátmérő DN 100 méretig, csőidomokkal együtt, DN 40, WAVIN QUICKSTREAM PE lefolyócső 40 mm, 5 m-es, BICS504</t>
  </si>
  <si>
    <t>81-002-2.1.1.1.1-0134601</t>
  </si>
  <si>
    <t>PE polietilén lefolyócső szerelése csőtartókkal, szakaszos tömörségi próbával, szabadon vagy padlócsatornába 80 °C tartós, 95°C rövid ideig tartó hőmérséklet tűrésű, tompahegesztéses kötésekkel, csőátmérő DN 100 méretig, csőidomokkal együtt, DN 32, WAVIN QUICKSTREAM PE lefolyócső 32 mm, 5 m-es, BICS503</t>
  </si>
  <si>
    <t>81-006-1.1.1.1.1.5-0243022</t>
  </si>
  <si>
    <t>Réz vezeték, Vörösrézcső szerelése, kapilláris, lágy forrasztásos vagy prés csőkötésekkel, cső elhelyezése idomokkal együtt, szakaszos nyomáspróbával, lágy, félkemény vagy kemény kivitelű rézcsőből, DN 20, SUPERSAN félkemény vörösrézcső, F25  22 x 1 mm</t>
  </si>
  <si>
    <t>81-001-1.3.5.1.1.1.1-0331998</t>
  </si>
  <si>
    <t>Ivóvíz vezeték, Ötrétegű cső szerelése, PE-RT/Al/PE-RT, PE-RT/EVOH/PE-RT anyagból, préshüvelyes kötésekkel, cső elhelyezése csőidomok nélkül, szakaszos nyomáspróbával, falhoronyba vagy padlószerkezetbe (horonyvésés külön tételben), DN 12-ig, Uponor Uni Pipe előszigetelt cső S10 mm, 16x2,0 mm 75 m, Cikkszám: 1062181</t>
  </si>
  <si>
    <t xml:space="preserve"> 810014694602</t>
  </si>
  <si>
    <t>81-001-1.3.5.1.1.1.2-0331999</t>
  </si>
  <si>
    <t>Ivóvíz vezeték, Ötrétegű cső szerelése, PE-RT/Al/PE-RT, PE-RT/EVOH/PE-RT anyagból, préshüvelyes kötésekkel, cső elhelyezése csőidomok nélkül, szakaszos nyomáspróbával, falhoronyba vagy padlószerkezetbe (horonyvésés külön tételben), DN 15, Uponor Uni Pipe előszigetelt cső S10 mm, 20x2,25 75 m, Cikkszám: 1062182</t>
  </si>
  <si>
    <t xml:space="preserve"> 810014694626</t>
  </si>
  <si>
    <t>81-001-1.3.5.1.1.1.3-0332000</t>
  </si>
  <si>
    <t>Ivóvíz vezeték, Ötrétegű cső szerelése, PE-RT/Al/PE-RT, PE-RT/EVOH/PE-RT anyagból, préshüvelyes kötésekkel, cső elhelyezése csőidomok nélkül, szakaszos nyomáspróbával, falhoronyba vagy padlószerkezetbe (horonyvésés külön tételben), DN 20, Uponor Uni Pipe előszigetelt cső S10 mm, 25x2,5 50 m, Cikkszám: 1062183</t>
  </si>
  <si>
    <t xml:space="preserve"> 810014694643</t>
  </si>
  <si>
    <t>81-000-1.1.1</t>
  </si>
  <si>
    <t>Csővezetékek bontása, horganyzott vagy fekete acélcsövek tartószerkezetről, vagy padlócsatornából lángvágással, deponálással, DN 50 méretig</t>
  </si>
  <si>
    <t xml:space="preserve"> 810000834682</t>
  </si>
  <si>
    <t>82</t>
  </si>
  <si>
    <t>Épületgépészeti szerelvények és berendezések szerelése</t>
  </si>
  <si>
    <t>82-001-7.4.2-0114692</t>
  </si>
  <si>
    <t>Kétoldalon menetes vagy roppantógyűrűs szerelvény elhelyezése, külső vagy belső menettel, illetve hollandival csatlakoztatva DN 25 gömbcsap, víz- és gázfőcsap, OVENTROP Optibal TW golyoscsap ivóvízre, PN10, DN25, bm., Rp1xRp1, műanyag fogantyúval, max. 90°C,mindkét oldalán G 1/4" vakdugóval lezárt ürítési hellyel, vörösöntvényből, nyers felülettel, teljes átömlésű, holttér-mentes kivitelben, 4208808</t>
  </si>
  <si>
    <t xml:space="preserve"> 820012364656</t>
  </si>
  <si>
    <t>82-031-1.1.1.1.2-0557075</t>
  </si>
  <si>
    <t>Vízszűrő elhelyezése és bekötése, visszamosható szűrőbetéttel, kézi visszaöblítéssel, kétoldalon menetes csatlakozással, DN 25, BWT Europafilter RS 1" visszaöblíthető védőszűrő 3,5 m3/h</t>
  </si>
  <si>
    <t xml:space="preserve"> 820311029850</t>
  </si>
  <si>
    <t>82-004-1.1-0353221</t>
  </si>
  <si>
    <t>Elektromos melegvíztermelő (átfolyós vagy tárolós) berendezés elhelyezése, tartozékokkal, szerelvényekkel, vízoldali bekötéssel,elektromos bekötés nélkül, 20 literig, HAJDU ZA - 10 zártrendszerű elektromos forróvíztároló, 10 literes alsó elhelyezésű tartály, kombinált biztonsági szeleppel, 2 kW elektromos teljesítmény, Csz.: 2111211711</t>
  </si>
  <si>
    <t xml:space="preserve"> 820043979732</t>
  </si>
  <si>
    <t>82-009-11.1.2.1-0451153</t>
  </si>
  <si>
    <t>WC csésze elhelyezése és bekötése, sarokszelep, WC ülőke, nyomógomb nélkül, porcelánból, hátsókifolyású, lapos öblítésű kivitelben, ÉPGÉPKER fehér kristályporcelán WC, álló, laposöblítésű, hátsó kifolyású, Csz.: SAH8220000000001</t>
  </si>
  <si>
    <t xml:space="preserve"> 820094137626</t>
  </si>
  <si>
    <t>82-009-12.1-0117096</t>
  </si>
  <si>
    <t>WC-csésze kiegészítő szerelvényeinek elhelyezése, WC-ülőke, Alföldi WC-ülőke, 8780 95 01, fehér</t>
  </si>
  <si>
    <t xml:space="preserve"> 820090975020</t>
  </si>
  <si>
    <t>82-009-12.2.2-0135123</t>
  </si>
  <si>
    <t>WC-csésze kiegészítő szerelvényeinek elhelyezése, WC csatlakozó, hátsó kifolyású WC-hez, HL210.WE, PP WC-csatlakozó DN110, 0 - 90° -ig fokozat nélkül állítható, ajakos tömítés a kerámia fogadására, fehér</t>
  </si>
  <si>
    <t xml:space="preserve"> 820092658972</t>
  </si>
  <si>
    <t>82-009-12.3-0118056</t>
  </si>
  <si>
    <t>WC-csésze kiegészítő szerelvényeinek elhelyezése, WC öblítőcsövek, B&amp;K WC öblítő cső MIDA tartályhoz, d50/32 mm, 600 mm, Cikkszám: V815301</t>
  </si>
  <si>
    <t xml:space="preserve"> 820091724670</t>
  </si>
  <si>
    <t>82-009-12.7-0135124</t>
  </si>
  <si>
    <t>WC-csésze kiegészítő szerelvényeinek elhelyezése, WC rozetta, HL7.WE, PP két részes WC-rozetta DN110, fehér</t>
  </si>
  <si>
    <t xml:space="preserve"> 820092659025</t>
  </si>
  <si>
    <t>82-009-13.1-0117381</t>
  </si>
  <si>
    <t>WC öblítőtartály felszerelése és bekötése, falsík elé szerelhető, műanyag, B&amp;K falon kívüli WC-öblítőtartály, START/STOP nyomógombos ABS, fehér, öblítőcsővel, Cikkszám: BKH4510311</t>
  </si>
  <si>
    <t xml:space="preserve"> 820094281712</t>
  </si>
  <si>
    <t>82-009-5.1-0451142</t>
  </si>
  <si>
    <t>Mosdó vagy mosómedence berendezés elhelyezése és bekötése, kifolyószelep, bűzelzáró és sarokszelep nélkül, falra szerelhető porcelán kivitelben (komplett), ÉPGÉPKER fehér kristályporcelán mosdó, 60 cm, csaplyuk középen, Csz.: JIH8103920001041</t>
  </si>
  <si>
    <t xml:space="preserve"> 820094137345</t>
  </si>
  <si>
    <t>82-009-31.2-0135032</t>
  </si>
  <si>
    <t>Vizes berendezési tárgyak bűzelzáróinak felszerelése, mosdóhoz, bidéhez, HL132/40, Mosdószifon DN40 x 5/4", magasságában állítható összekötőcsővel, lecsavarható búrával, rozettával</t>
  </si>
  <si>
    <t xml:space="preserve"> 820092659875</t>
  </si>
  <si>
    <t>82-009-2.1.1.3-0214055</t>
  </si>
  <si>
    <t>Mosogató elhelyezése és bekötése, hideg-meleg vízre, háztartási mosogatók, csaptelep és bűzelzáró nélkül, bútorba beépített, kétmedencés, Rozsdamentes lemez háztartási mosogató, kétmedencés 900x600 mm</t>
  </si>
  <si>
    <t xml:space="preserve"> 820090968712</t>
  </si>
  <si>
    <t>82-009-31.1.2-0135004</t>
  </si>
  <si>
    <t>Vizes berendezési tárgyak bűzelzáróinak felszerelése, falikúthoz-mosogatóhoz DN 50, HL100G/50, Konyhai szifon DN50 x 6/4", gömbcsuklóval</t>
  </si>
  <si>
    <t xml:space="preserve"> 820090987362</t>
  </si>
  <si>
    <t>82-009-15.1.1-0451131</t>
  </si>
  <si>
    <t>Vizelde vagy piszoár berendezés elhelyezése, öblítőszelep, sarokszelep és bűzelzáró nélkül, porcelán, falra szerelhető vizelde, ÉPGÉPKER fehér kristályporcelán vizelde szifonnal, Csz.: SAH8441000004401</t>
  </si>
  <si>
    <t xml:space="preserve"> 820094137953</t>
  </si>
  <si>
    <t>82-009-31.5-0135009</t>
  </si>
  <si>
    <t>Vizes berendezési tárgyak bűzelzáróinak felszerelése, vizelde csészéhez, HL130/40, Vizeldeszifon DN40, csatlakozó-mandzsettával és rozettával</t>
  </si>
  <si>
    <t xml:space="preserve"> 820090988144</t>
  </si>
  <si>
    <t>82-009-21.2-0135112</t>
  </si>
  <si>
    <t>Padló alatti, feletti illetve falba süllyeszthető bűzelzáró, padló feletti vagy falba süllyeszthető elhelyezése, HL405, Mosógép-szifon falba süllyesztve DN40/50, HL19.C tömlőcsatlakozóval, beépítő házzal, egybeépített nyomócső-csonkkal, HL42B vakdugóval, 110x180 nemesacél fedéllel</t>
  </si>
  <si>
    <t xml:space="preserve"> 820092659323</t>
  </si>
  <si>
    <t>82-009-21.2-0135126</t>
  </si>
  <si>
    <t>Padló alatti, feletti illetve falba süllyeszthető bűzelzáró, padló feletti vagy falba süllyeszthető elhelyezése, HL138H, Falba süllyeszthető kondenzátum szifon hygiéniai adapterrel a szabványoknak megfelelő kialakítás eléréséhez kórházakban, ambulanciákon, gondozási centrumok helyiségeiben működő fűtő-, hűtő- és légtechnikai berendezések kondenzátum elvezetésére, a szifonba vezetett cseppvíz vezetéket a szükséges mértékben megszakítja, beépítési mélység (min 60mm), bemenet Ø20-32mm (belső átmérő min. 18mm) csővel, kiszáradás esetén bűzzáró, kivehető szifonkazetta</t>
  </si>
  <si>
    <t xml:space="preserve"> 820094480191</t>
  </si>
  <si>
    <t>82-009-19.3.8-0117332</t>
  </si>
  <si>
    <t>Csaptelepek és szerelvényeinek felszerelése, mosdócsaptelepek, elektronikus vagy infravezérlésű mosdócsaptelep, B&amp;K EAST infrás, mosdó csaptelep hideg, vagy kevert vízre, flexibilis bekötőcsővel, 230/ 6V DC tápegységhez, Cikkszám: BKH3560451</t>
  </si>
  <si>
    <t xml:space="preserve"> 820094282576</t>
  </si>
  <si>
    <t>82-009-19.5.6-0395071</t>
  </si>
  <si>
    <t>Csaptelepek és szerelvényeinek felszerelése, mosogató csaptelepek, elektronikus vagy infravezérlésű mosogató csaptelep, SENZOR WBS 2.2L2.1 infrás álló mosogatócsap, oldasó keverővel hideg és meleg vízre, 6V CRP2 elemről, vagy 230/6V DC tápegységről, Cikkszám: 026081-000</t>
  </si>
  <si>
    <t xml:space="preserve"> 820094363260</t>
  </si>
  <si>
    <t>82-009-16.2.2-0344144</t>
  </si>
  <si>
    <t>Vizelde kiegészítő elemei, öblítőszelep, szenzoros vagy infravezérlésű, B&amp;K infrás egyedi piszoár-öblítő rejtett csavarozású előlappal, 230 V AC tápegységgel, Cikkszám: BK00745</t>
  </si>
  <si>
    <t xml:space="preserve"> 820094281925</t>
  </si>
  <si>
    <t>82-000-1.2.1</t>
  </si>
  <si>
    <t>Szerelvények leszerelése, menetes szerelvények, DN 50 méretig</t>
  </si>
  <si>
    <t xml:space="preserve"> 820000922943</t>
  </si>
  <si>
    <t>82-000-2</t>
  </si>
  <si>
    <t>Víz és gáz mérőhelyek szerelvényeinek leszerelése</t>
  </si>
  <si>
    <t xml:space="preserve"> 820000923025</t>
  </si>
  <si>
    <t>82-000-3.1</t>
  </si>
  <si>
    <t>Vízellátás berendezési tárgyak leszerelése, szelepek, bekötőcsövek, könyökök, zsírfogók stb.</t>
  </si>
  <si>
    <t xml:space="preserve"> 820000923030</t>
  </si>
  <si>
    <t>82-000-3.2</t>
  </si>
  <si>
    <t>Vízellátás berendezési tárgyak leszerelése, falikutak, mosdók</t>
  </si>
  <si>
    <t xml:space="preserve"> 820000923095</t>
  </si>
  <si>
    <t>82-000-3.3</t>
  </si>
  <si>
    <t>Vízellátás berendezési tárgyak leszerelése, mosogatók</t>
  </si>
  <si>
    <t xml:space="preserve"> 820000923105</t>
  </si>
  <si>
    <t>82-000-3.4</t>
  </si>
  <si>
    <t>Vízellátás berendezési tárgyak leszerelése, WC csésze tartozékokkal</t>
  </si>
  <si>
    <t xml:space="preserve"> 820000923110</t>
  </si>
  <si>
    <t>82-000-3.6</t>
  </si>
  <si>
    <t>Vízellátás berendezési tárgyak leszerelése, öblítőtartály tartozékokkal</t>
  </si>
  <si>
    <t xml:space="preserve"> 820000923134</t>
  </si>
  <si>
    <t>88</t>
  </si>
  <si>
    <t>Rögzítések, tömítések</t>
  </si>
  <si>
    <t>88-013-1.1.1.2.1-0170181</t>
  </si>
  <si>
    <t>Tűzgátló átvezetések, könnyűszerkezetes falon keresztül, egyedi csőátvezetés esetén, fémcső átm. 28,0-159 mm között, éghető szigeteléssel, falvastagság 100 mm felett esetén, tűzvédelmi bandázzsal, 10 m, EI 60 - EI 120 tűzállósági határértékkel, HILTI Tűzvédelmi bandázs CFS-B (10m), Csz.: 429557 HILTI CFS-INFO információs tábla, Csz.: 3477947</t>
  </si>
  <si>
    <t xml:space="preserve"> 880132795003</t>
  </si>
  <si>
    <t>98</t>
  </si>
  <si>
    <t>Egyéb járulékos munkák</t>
  </si>
  <si>
    <t>98-000-001</t>
  </si>
  <si>
    <t>Meglévő vízvezetéki rendszer elzárása, újranyitása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</si>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</sst>
</file>

<file path=xl/styles.xml><?xml version="1.0" encoding="utf-8"?>
<styleSheet xmlns="http://schemas.openxmlformats.org/spreadsheetml/2006/main">
  <numFmts count="4">
    <numFmt numFmtId="164" formatCode="### ### ### ##0"/>
    <numFmt numFmtId="165" formatCode="### ### ### ##0 Ft"/>
    <numFmt numFmtId="164" formatCode="### ### ### ##0"/>
    <numFmt numFmtId="164" formatCode="### ### ### ##0"/>
    <numFmt numFmtId="164" formatCode="### ### ### ##0"/>
    <numFmt numFmtId="166" formatCode="0.00%"/>
    <numFmt numFmtId="164" formatCode="### ### ### ##0"/>
    <numFmt numFmtId="164" formatCode="### ### ### ##0"/>
    <numFmt numFmtId="167" formatCode="@"/>
    <numFmt numFmtId="164" formatCode="### ### ### ##0"/>
  </numFmts>
  <fonts count="5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6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167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etalon.terc.h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8"/>
  <sheetViews>
    <sheetView tabSelected="1" workbookViewId="0"/>
  </sheetViews>
  <sheetFormatPr defaultRowHeight="15"/>
  <cols>
    <col min="1" max="1" width="30.7109375" customWidth="1"/>
    <col min="2" max="2" width="30.7109375" customWidth="1"/>
  </cols>
  <sheetData>
    <row r="1" spans="1:2">
      <c r="A1" s="1" t="s">
        <v>0</v>
      </c>
      <c r="B1" s="1"/>
    </row>
    <row r="2" spans="1:2">
      <c r="A2" s="2" t="s">
        <v>1</v>
      </c>
      <c r="B2" s="3" t="s">
        <v>2</v>
      </c>
    </row>
    <row r="3" spans="1:2">
      <c r="A3" s="2" t="s">
        <v>3</v>
      </c>
      <c r="B3" s="3" t="s">
        <v>4</v>
      </c>
    </row>
    <row r="4" spans="1:2">
      <c r="A4" s="2" t="s">
        <v>5</v>
      </c>
      <c r="B4" s="3" t="s">
        <v>6</v>
      </c>
    </row>
    <row r="5" spans="1:2">
      <c r="A5" s="2" t="s">
        <v>7</v>
      </c>
      <c r="B5" s="3" t="s">
        <v>8</v>
      </c>
    </row>
    <row r="6" spans="1:2">
      <c r="A6" s="2" t="s">
        <v>9</v>
      </c>
      <c r="B6" s="3" t="s">
        <v>10</v>
      </c>
    </row>
    <row r="7" spans="1:2">
      <c r="A7" s="2" t="s">
        <v>11</v>
      </c>
      <c r="B7" s="3" t="s">
        <v>12</v>
      </c>
    </row>
    <row r="8" spans="1:2">
      <c r="A8" s="2" t="s">
        <v>13</v>
      </c>
      <c r="B8" s="3" t="s">
        <v>14</v>
      </c>
    </row>
    <row r="10" spans="1:2">
      <c r="A10" s="2" t="s">
        <v>15</v>
      </c>
      <c r="B10" s="3" t="s">
        <v>16</v>
      </c>
    </row>
    <row r="12" spans="1:2">
      <c r="A12" s="2" t="s">
        <v>17</v>
      </c>
      <c r="B12" s="4">
        <v>0</v>
      </c>
    </row>
    <row r="13" spans="1:2">
      <c r="A13" s="2" t="s">
        <v>18</v>
      </c>
      <c r="B13" s="5">
        <v>0</v>
      </c>
    </row>
    <row r="15" spans="1:2">
      <c r="A15" s="2" t="s">
        <v>19</v>
      </c>
      <c r="B15" s="3" t="s">
        <v>20</v>
      </c>
    </row>
    <row r="17" spans="1:2">
      <c r="A17" s="2" t="s">
        <v>21</v>
      </c>
    </row>
    <row r="18" spans="1:2">
      <c r="A18" s="3" t="s">
        <v>22</v>
      </c>
      <c r="B18" s="3"/>
    </row>
    <row r="21" spans="1:2">
      <c r="A21" s="3" t="s">
        <v>23</v>
      </c>
      <c r="B21" s="3"/>
    </row>
    <row r="26" spans="1:2">
      <c r="A26" s="2" t="s">
        <v>24</v>
      </c>
      <c r="B26" s="2"/>
    </row>
    <row r="28" spans="1:2">
      <c r="A28" s="3" t="s">
        <v>25</v>
      </c>
    </row>
  </sheetData>
  <mergeCells count="4">
    <mergeCell ref="A1:B1"/>
    <mergeCell ref="A18:B18"/>
    <mergeCell ref="A21:B21"/>
    <mergeCell ref="A26:B26"/>
  </mergeCells>
  <hyperlinks>
    <hyperlink ref="A2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29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148</v>
      </c>
      <c r="C2" s="3" t="s">
        <v>149</v>
      </c>
      <c r="D2" s="2">
        <v>2</v>
      </c>
      <c r="E2" s="3" t="s">
        <v>47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150</v>
      </c>
      <c r="L2" s="3" t="s">
        <v>49</v>
      </c>
      <c r="M2" s="3">
        <v>82</v>
      </c>
      <c r="N2" s="3">
        <v>0.73</v>
      </c>
    </row>
    <row r="3" spans="1:14">
      <c r="A3" s="3">
        <v>2</v>
      </c>
      <c r="B3" s="2" t="s">
        <v>151</v>
      </c>
      <c r="C3" s="3" t="s">
        <v>152</v>
      </c>
      <c r="D3" s="2">
        <v>1</v>
      </c>
      <c r="E3" s="3" t="s">
        <v>47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153</v>
      </c>
      <c r="L3" s="3" t="s">
        <v>49</v>
      </c>
      <c r="M3" s="3">
        <v>82</v>
      </c>
      <c r="N3" s="3">
        <v>0.78</v>
      </c>
    </row>
    <row r="4" spans="1:14">
      <c r="A4" s="3">
        <v>3</v>
      </c>
      <c r="B4" s="2" t="s">
        <v>154</v>
      </c>
      <c r="C4" s="3" t="s">
        <v>155</v>
      </c>
      <c r="D4" s="2">
        <v>4</v>
      </c>
      <c r="E4" s="3" t="s">
        <v>47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156</v>
      </c>
      <c r="L4" s="3" t="s">
        <v>49</v>
      </c>
      <c r="M4" s="3">
        <v>82</v>
      </c>
      <c r="N4" s="3">
        <v>2.96</v>
      </c>
    </row>
    <row r="5" spans="1:14">
      <c r="A5" s="3">
        <v>4</v>
      </c>
      <c r="B5" s="2" t="s">
        <v>157</v>
      </c>
      <c r="C5" s="3" t="s">
        <v>158</v>
      </c>
      <c r="D5" s="2">
        <v>3</v>
      </c>
      <c r="E5" s="3" t="s">
        <v>47</v>
      </c>
      <c r="F5" s="4"/>
      <c r="G5" s="4"/>
      <c r="H5" s="8">
        <f>ROUND(F5*D5,0)</f>
        <v>0</v>
      </c>
      <c r="I5" s="8">
        <f>ROUND(G5*D5,0)</f>
        <v>0</v>
      </c>
      <c r="J5" s="14"/>
      <c r="K5" s="15" t="s">
        <v>159</v>
      </c>
      <c r="L5" s="3" t="s">
        <v>49</v>
      </c>
      <c r="M5" s="3">
        <v>82</v>
      </c>
      <c r="N5" s="3">
        <v>1.64</v>
      </c>
    </row>
    <row r="6" spans="1:14">
      <c r="A6" s="3">
        <v>5</v>
      </c>
      <c r="B6" s="2" t="s">
        <v>160</v>
      </c>
      <c r="C6" s="3" t="s">
        <v>161</v>
      </c>
      <c r="D6" s="2">
        <v>3</v>
      </c>
      <c r="E6" s="3" t="s">
        <v>47</v>
      </c>
      <c r="F6" s="4"/>
      <c r="G6" s="4"/>
      <c r="H6" s="8">
        <f>ROUND(F6*D6,0)</f>
        <v>0</v>
      </c>
      <c r="I6" s="8">
        <f>ROUND(G6*D6,0)</f>
        <v>0</v>
      </c>
      <c r="J6" s="14"/>
      <c r="K6" s="15" t="s">
        <v>162</v>
      </c>
      <c r="L6" s="3" t="s">
        <v>49</v>
      </c>
      <c r="M6" s="3">
        <v>82</v>
      </c>
      <c r="N6" s="3">
        <v>0.27</v>
      </c>
    </row>
    <row r="7" spans="1:14">
      <c r="A7" s="3">
        <v>6</v>
      </c>
      <c r="B7" s="2" t="s">
        <v>163</v>
      </c>
      <c r="C7" s="3" t="s">
        <v>164</v>
      </c>
      <c r="D7" s="2">
        <v>3</v>
      </c>
      <c r="E7" s="3" t="s">
        <v>47</v>
      </c>
      <c r="F7" s="4"/>
      <c r="G7" s="4"/>
      <c r="H7" s="8">
        <f>ROUND(F7*D7,0)</f>
        <v>0</v>
      </c>
      <c r="I7" s="8">
        <f>ROUND(G7*D7,0)</f>
        <v>0</v>
      </c>
      <c r="J7" s="14"/>
      <c r="K7" s="15" t="s">
        <v>165</v>
      </c>
      <c r="L7" s="3" t="s">
        <v>49</v>
      </c>
      <c r="M7" s="3">
        <v>82</v>
      </c>
      <c r="N7" s="3">
        <v>0.17</v>
      </c>
    </row>
    <row r="8" spans="1:14">
      <c r="A8" s="3">
        <v>7</v>
      </c>
      <c r="B8" s="2" t="s">
        <v>166</v>
      </c>
      <c r="C8" s="3" t="s">
        <v>167</v>
      </c>
      <c r="D8" s="2">
        <v>3</v>
      </c>
      <c r="E8" s="3" t="s">
        <v>47</v>
      </c>
      <c r="F8" s="4"/>
      <c r="G8" s="4"/>
      <c r="H8" s="8">
        <f>ROUND(F8*D8,0)</f>
        <v>0</v>
      </c>
      <c r="I8" s="8">
        <f>ROUND(G8*D8,0)</f>
        <v>0</v>
      </c>
      <c r="J8" s="14"/>
      <c r="K8" s="15" t="s">
        <v>168</v>
      </c>
      <c r="L8" s="3" t="s">
        <v>49</v>
      </c>
      <c r="M8" s="3">
        <v>82</v>
      </c>
      <c r="N8" s="3">
        <v>0.21</v>
      </c>
    </row>
    <row r="9" spans="1:14">
      <c r="A9" s="3">
        <v>8</v>
      </c>
      <c r="B9" s="2" t="s">
        <v>169</v>
      </c>
      <c r="C9" s="3" t="s">
        <v>170</v>
      </c>
      <c r="D9" s="2">
        <v>3</v>
      </c>
      <c r="E9" s="3" t="s">
        <v>47</v>
      </c>
      <c r="F9" s="4"/>
      <c r="G9" s="4"/>
      <c r="H9" s="8">
        <f>ROUND(F9*D9,0)</f>
        <v>0</v>
      </c>
      <c r="I9" s="8">
        <f>ROUND(G9*D9,0)</f>
        <v>0</v>
      </c>
      <c r="J9" s="14"/>
      <c r="K9" s="15" t="s">
        <v>171</v>
      </c>
      <c r="L9" s="3" t="s">
        <v>49</v>
      </c>
      <c r="M9" s="3">
        <v>82</v>
      </c>
      <c r="N9" s="3">
        <v>0.02</v>
      </c>
    </row>
    <row r="10" spans="1:14">
      <c r="A10" s="3">
        <v>9</v>
      </c>
      <c r="B10" s="2" t="s">
        <v>172</v>
      </c>
      <c r="C10" s="3" t="s">
        <v>173</v>
      </c>
      <c r="D10" s="2">
        <v>3</v>
      </c>
      <c r="E10" s="3" t="s">
        <v>47</v>
      </c>
      <c r="F10" s="4"/>
      <c r="G10" s="4"/>
      <c r="H10" s="8">
        <f>ROUND(F10*D10,0)</f>
        <v>0</v>
      </c>
      <c r="I10" s="8">
        <f>ROUND(G10*D10,0)</f>
        <v>0</v>
      </c>
      <c r="J10" s="14"/>
      <c r="K10" s="15" t="s">
        <v>174</v>
      </c>
      <c r="L10" s="3" t="s">
        <v>49</v>
      </c>
      <c r="M10" s="3">
        <v>82</v>
      </c>
      <c r="N10" s="3">
        <v>0.44</v>
      </c>
    </row>
    <row r="11" spans="1:14">
      <c r="A11" s="3">
        <v>10</v>
      </c>
      <c r="B11" s="2" t="s">
        <v>175</v>
      </c>
      <c r="C11" s="3" t="s">
        <v>176</v>
      </c>
      <c r="D11" s="2">
        <v>3</v>
      </c>
      <c r="E11" s="3" t="s">
        <v>47</v>
      </c>
      <c r="F11" s="4"/>
      <c r="G11" s="4"/>
      <c r="H11" s="8">
        <f>ROUND(F11*D11,0)</f>
        <v>0</v>
      </c>
      <c r="I11" s="8">
        <f>ROUND(G11*D11,0)</f>
        <v>0</v>
      </c>
      <c r="J11" s="14"/>
      <c r="K11" s="15" t="s">
        <v>177</v>
      </c>
      <c r="L11" s="3" t="s">
        <v>49</v>
      </c>
      <c r="M11" s="3">
        <v>82</v>
      </c>
      <c r="N11" s="3">
        <v>1.6</v>
      </c>
    </row>
    <row r="12" spans="1:14">
      <c r="A12" s="3">
        <v>11</v>
      </c>
      <c r="B12" s="2" t="s">
        <v>178</v>
      </c>
      <c r="C12" s="3" t="s">
        <v>179</v>
      </c>
      <c r="D12" s="2">
        <v>3</v>
      </c>
      <c r="E12" s="3" t="s">
        <v>47</v>
      </c>
      <c r="F12" s="4"/>
      <c r="G12" s="4"/>
      <c r="H12" s="8">
        <f>ROUND(F12*D12,0)</f>
        <v>0</v>
      </c>
      <c r="I12" s="8">
        <f>ROUND(G12*D12,0)</f>
        <v>0</v>
      </c>
      <c r="J12" s="14"/>
      <c r="K12" s="15" t="s">
        <v>180</v>
      </c>
      <c r="L12" s="3" t="s">
        <v>49</v>
      </c>
      <c r="M12" s="3">
        <v>82</v>
      </c>
      <c r="N12" s="3">
        <v>0.79</v>
      </c>
    </row>
    <row r="13" spans="1:14">
      <c r="A13" s="3">
        <v>12</v>
      </c>
      <c r="B13" s="2" t="s">
        <v>181</v>
      </c>
      <c r="C13" s="3" t="s">
        <v>182</v>
      </c>
      <c r="D13" s="2">
        <v>1</v>
      </c>
      <c r="E13" s="3" t="s">
        <v>47</v>
      </c>
      <c r="F13" s="4"/>
      <c r="G13" s="4"/>
      <c r="H13" s="8">
        <f>ROUND(F13*D13,0)</f>
        <v>0</v>
      </c>
      <c r="I13" s="8">
        <f>ROUND(G13*D13,0)</f>
        <v>0</v>
      </c>
      <c r="J13" s="14"/>
      <c r="K13" s="15" t="s">
        <v>183</v>
      </c>
      <c r="L13" s="3" t="s">
        <v>49</v>
      </c>
      <c r="M13" s="3">
        <v>82</v>
      </c>
      <c r="N13" s="3">
        <v>1.98</v>
      </c>
    </row>
    <row r="14" spans="1:14">
      <c r="A14" s="3">
        <v>13</v>
      </c>
      <c r="B14" s="2" t="s">
        <v>184</v>
      </c>
      <c r="C14" s="3" t="s">
        <v>185</v>
      </c>
      <c r="D14" s="2">
        <v>1</v>
      </c>
      <c r="E14" s="3" t="s">
        <v>47</v>
      </c>
      <c r="F14" s="4"/>
      <c r="G14" s="4"/>
      <c r="H14" s="8">
        <f>ROUND(F14*D14,0)</f>
        <v>0</v>
      </c>
      <c r="I14" s="8">
        <f>ROUND(G14*D14,0)</f>
        <v>0</v>
      </c>
      <c r="J14" s="14"/>
      <c r="K14" s="15" t="s">
        <v>186</v>
      </c>
      <c r="L14" s="3" t="s">
        <v>49</v>
      </c>
      <c r="M14" s="3">
        <v>82</v>
      </c>
      <c r="N14" s="3">
        <v>0.62</v>
      </c>
    </row>
    <row r="15" spans="1:14">
      <c r="A15" s="3">
        <v>14</v>
      </c>
      <c r="B15" s="2" t="s">
        <v>187</v>
      </c>
      <c r="C15" s="3" t="s">
        <v>188</v>
      </c>
      <c r="D15" s="2">
        <v>1</v>
      </c>
      <c r="E15" s="3" t="s">
        <v>47</v>
      </c>
      <c r="F15" s="4"/>
      <c r="G15" s="4"/>
      <c r="H15" s="8">
        <f>ROUND(F15*D15,0)</f>
        <v>0</v>
      </c>
      <c r="I15" s="8">
        <f>ROUND(G15*D15,0)</f>
        <v>0</v>
      </c>
      <c r="J15" s="14"/>
      <c r="K15" s="15" t="s">
        <v>189</v>
      </c>
      <c r="L15" s="3" t="s">
        <v>49</v>
      </c>
      <c r="M15" s="3">
        <v>82</v>
      </c>
      <c r="N15" s="3">
        <v>1.08</v>
      </c>
    </row>
    <row r="16" spans="1:14">
      <c r="A16" s="3">
        <v>15</v>
      </c>
      <c r="B16" s="2" t="s">
        <v>190</v>
      </c>
      <c r="C16" s="3" t="s">
        <v>191</v>
      </c>
      <c r="D16" s="2">
        <v>1</v>
      </c>
      <c r="E16" s="3" t="s">
        <v>47</v>
      </c>
      <c r="F16" s="4"/>
      <c r="G16" s="4"/>
      <c r="H16" s="8">
        <f>ROUND(F16*D16,0)</f>
        <v>0</v>
      </c>
      <c r="I16" s="8">
        <f>ROUND(G16*D16,0)</f>
        <v>0</v>
      </c>
      <c r="J16" s="14"/>
      <c r="K16" s="15" t="s">
        <v>192</v>
      </c>
      <c r="L16" s="3" t="s">
        <v>49</v>
      </c>
      <c r="M16" s="3">
        <v>82</v>
      </c>
      <c r="N16" s="3">
        <v>0.79</v>
      </c>
    </row>
    <row r="17" spans="1:14">
      <c r="A17" s="3">
        <v>16</v>
      </c>
      <c r="B17" s="2" t="s">
        <v>193</v>
      </c>
      <c r="C17" s="3" t="s">
        <v>194</v>
      </c>
      <c r="D17" s="2">
        <v>1</v>
      </c>
      <c r="E17" s="3" t="s">
        <v>47</v>
      </c>
      <c r="F17" s="4"/>
      <c r="G17" s="4"/>
      <c r="H17" s="8">
        <f>ROUND(F17*D17,0)</f>
        <v>0</v>
      </c>
      <c r="I17" s="8">
        <f>ROUND(G17*D17,0)</f>
        <v>0</v>
      </c>
      <c r="J17" s="14"/>
      <c r="K17" s="15" t="s">
        <v>195</v>
      </c>
      <c r="L17" s="3" t="s">
        <v>49</v>
      </c>
      <c r="M17" s="3">
        <v>82</v>
      </c>
      <c r="N17" s="3">
        <v>0.9399999999999999</v>
      </c>
    </row>
    <row r="18" spans="1:14">
      <c r="A18" s="3">
        <v>17</v>
      </c>
      <c r="B18" s="2" t="s">
        <v>196</v>
      </c>
      <c r="C18" s="3" t="s">
        <v>197</v>
      </c>
      <c r="D18" s="2">
        <v>3</v>
      </c>
      <c r="E18" s="3" t="s">
        <v>47</v>
      </c>
      <c r="F18" s="4"/>
      <c r="G18" s="4"/>
      <c r="H18" s="8">
        <f>ROUND(F18*D18,0)</f>
        <v>0</v>
      </c>
      <c r="I18" s="8">
        <f>ROUND(G18*D18,0)</f>
        <v>0</v>
      </c>
      <c r="J18" s="14"/>
      <c r="K18" s="15" t="s">
        <v>198</v>
      </c>
      <c r="L18" s="3" t="s">
        <v>49</v>
      </c>
      <c r="M18" s="3">
        <v>82</v>
      </c>
      <c r="N18" s="3">
        <v>0.9399999999999999</v>
      </c>
    </row>
    <row r="19" spans="1:14">
      <c r="A19" s="3">
        <v>18</v>
      </c>
      <c r="B19" s="2" t="s">
        <v>199</v>
      </c>
      <c r="C19" s="3" t="s">
        <v>200</v>
      </c>
      <c r="D19" s="2">
        <v>3</v>
      </c>
      <c r="E19" s="3" t="s">
        <v>47</v>
      </c>
      <c r="F19" s="4"/>
      <c r="G19" s="4"/>
      <c r="H19" s="8">
        <f>ROUND(F19*D19,0)</f>
        <v>0</v>
      </c>
      <c r="I19" s="8">
        <f>ROUND(G19*D19,0)</f>
        <v>0</v>
      </c>
      <c r="J19" s="14"/>
      <c r="K19" s="15" t="s">
        <v>201</v>
      </c>
      <c r="L19" s="3" t="s">
        <v>49</v>
      </c>
      <c r="M19" s="3">
        <v>82</v>
      </c>
      <c r="N19" s="3">
        <v>1.91</v>
      </c>
    </row>
    <row r="20" spans="1:14">
      <c r="A20" s="3">
        <v>19</v>
      </c>
      <c r="B20" s="2" t="s">
        <v>202</v>
      </c>
      <c r="C20" s="3" t="s">
        <v>203</v>
      </c>
      <c r="D20" s="2">
        <v>1</v>
      </c>
      <c r="E20" s="3" t="s">
        <v>47</v>
      </c>
      <c r="F20" s="4"/>
      <c r="G20" s="4"/>
      <c r="H20" s="8">
        <f>ROUND(F20*D20,0)</f>
        <v>0</v>
      </c>
      <c r="I20" s="8">
        <f>ROUND(G20*D20,0)</f>
        <v>0</v>
      </c>
      <c r="J20" s="14"/>
      <c r="K20" s="15" t="s">
        <v>204</v>
      </c>
      <c r="L20" s="3" t="s">
        <v>49</v>
      </c>
      <c r="M20" s="3">
        <v>82</v>
      </c>
      <c r="N20" s="3">
        <v>2.16</v>
      </c>
    </row>
    <row r="21" spans="1:14">
      <c r="A21" s="3">
        <v>20</v>
      </c>
      <c r="B21" s="2" t="s">
        <v>205</v>
      </c>
      <c r="C21" s="3" t="s">
        <v>206</v>
      </c>
      <c r="D21" s="2">
        <v>1</v>
      </c>
      <c r="E21" s="3" t="s">
        <v>47</v>
      </c>
      <c r="F21" s="4"/>
      <c r="G21" s="4"/>
      <c r="H21" s="8">
        <f>ROUND(F21*D21,0)</f>
        <v>0</v>
      </c>
      <c r="I21" s="8">
        <f>ROUND(G21*D21,0)</f>
        <v>0</v>
      </c>
      <c r="J21" s="14"/>
      <c r="K21" s="15" t="s">
        <v>207</v>
      </c>
      <c r="L21" s="3" t="s">
        <v>49</v>
      </c>
      <c r="M21" s="3">
        <v>82</v>
      </c>
      <c r="N21" s="3">
        <v>2.16</v>
      </c>
    </row>
    <row r="22" spans="1:14">
      <c r="A22" s="3">
        <v>21</v>
      </c>
      <c r="B22" s="2" t="s">
        <v>208</v>
      </c>
      <c r="C22" s="3" t="s">
        <v>209</v>
      </c>
      <c r="D22" s="2">
        <v>20</v>
      </c>
      <c r="E22" s="3" t="s">
        <v>47</v>
      </c>
      <c r="F22" s="4"/>
      <c r="G22" s="4"/>
      <c r="H22" s="8">
        <f>ROUND(F22*D22,0)</f>
        <v>0</v>
      </c>
      <c r="I22" s="8">
        <f>ROUND(G22*D22,0)</f>
        <v>0</v>
      </c>
      <c r="J22" s="14"/>
      <c r="K22" s="15" t="s">
        <v>210</v>
      </c>
      <c r="L22" s="3" t="s">
        <v>49</v>
      </c>
      <c r="M22" s="3">
        <v>82</v>
      </c>
      <c r="N22" s="3">
        <v>0.44</v>
      </c>
    </row>
    <row r="23" spans="1:14">
      <c r="A23" s="3">
        <v>22</v>
      </c>
      <c r="B23" s="2" t="s">
        <v>211</v>
      </c>
      <c r="C23" s="3" t="s">
        <v>212</v>
      </c>
      <c r="D23" s="2">
        <v>1</v>
      </c>
      <c r="E23" s="3" t="s">
        <v>47</v>
      </c>
      <c r="F23" s="4"/>
      <c r="G23" s="4"/>
      <c r="H23" s="8">
        <f>ROUND(F23*D23,0)</f>
        <v>0</v>
      </c>
      <c r="I23" s="8">
        <f>ROUND(G23*D23,0)</f>
        <v>0</v>
      </c>
      <c r="J23" s="14"/>
      <c r="K23" s="15" t="s">
        <v>213</v>
      </c>
      <c r="L23" s="3" t="s">
        <v>49</v>
      </c>
      <c r="M23" s="3">
        <v>82</v>
      </c>
      <c r="N23" s="3">
        <v>1.08</v>
      </c>
    </row>
    <row r="24" spans="1:14">
      <c r="A24" s="3">
        <v>23</v>
      </c>
      <c r="B24" s="2" t="s">
        <v>214</v>
      </c>
      <c r="C24" s="3" t="s">
        <v>215</v>
      </c>
      <c r="D24" s="2">
        <v>12</v>
      </c>
      <c r="E24" s="3" t="s">
        <v>47</v>
      </c>
      <c r="F24" s="4"/>
      <c r="G24" s="4"/>
      <c r="H24" s="8">
        <f>ROUND(F24*D24,0)</f>
        <v>0</v>
      </c>
      <c r="I24" s="8">
        <f>ROUND(G24*D24,0)</f>
        <v>0</v>
      </c>
      <c r="J24" s="14"/>
      <c r="K24" s="15" t="s">
        <v>216</v>
      </c>
      <c r="L24" s="3" t="s">
        <v>49</v>
      </c>
      <c r="M24" s="3">
        <v>82</v>
      </c>
      <c r="N24" s="3">
        <v>0.35</v>
      </c>
    </row>
    <row r="25" spans="1:14">
      <c r="A25" s="3">
        <v>24</v>
      </c>
      <c r="B25" s="2" t="s">
        <v>217</v>
      </c>
      <c r="C25" s="3" t="s">
        <v>218</v>
      </c>
      <c r="D25" s="2">
        <v>3</v>
      </c>
      <c r="E25" s="3" t="s">
        <v>47</v>
      </c>
      <c r="F25" s="4"/>
      <c r="G25" s="4"/>
      <c r="H25" s="8">
        <f>ROUND(F25*D25,0)</f>
        <v>0</v>
      </c>
      <c r="I25" s="8">
        <f>ROUND(G25*D25,0)</f>
        <v>0</v>
      </c>
      <c r="J25" s="14"/>
      <c r="K25" s="15" t="s">
        <v>219</v>
      </c>
      <c r="L25" s="3" t="s">
        <v>49</v>
      </c>
      <c r="M25" s="3">
        <v>82</v>
      </c>
      <c r="N25" s="3">
        <v>0.76</v>
      </c>
    </row>
    <row r="26" spans="1:14">
      <c r="A26" s="3">
        <v>25</v>
      </c>
      <c r="B26" s="2" t="s">
        <v>220</v>
      </c>
      <c r="C26" s="3" t="s">
        <v>221</v>
      </c>
      <c r="D26" s="2">
        <v>1</v>
      </c>
      <c r="E26" s="3" t="s">
        <v>47</v>
      </c>
      <c r="F26" s="4"/>
      <c r="G26" s="4"/>
      <c r="H26" s="8">
        <f>ROUND(F26*D26,0)</f>
        <v>0</v>
      </c>
      <c r="I26" s="8">
        <f>ROUND(G26*D26,0)</f>
        <v>0</v>
      </c>
      <c r="J26" s="14"/>
      <c r="K26" s="15" t="s">
        <v>222</v>
      </c>
      <c r="L26" s="3" t="s">
        <v>49</v>
      </c>
      <c r="M26" s="3">
        <v>82</v>
      </c>
      <c r="N26" s="3">
        <v>1.13</v>
      </c>
    </row>
    <row r="27" spans="1:14">
      <c r="A27" s="3">
        <v>26</v>
      </c>
      <c r="B27" s="2" t="s">
        <v>223</v>
      </c>
      <c r="C27" s="3" t="s">
        <v>224</v>
      </c>
      <c r="D27" s="2">
        <v>3</v>
      </c>
      <c r="E27" s="3" t="s">
        <v>47</v>
      </c>
      <c r="F27" s="4"/>
      <c r="G27" s="4"/>
      <c r="H27" s="8">
        <f>ROUND(F27*D27,0)</f>
        <v>0</v>
      </c>
      <c r="I27" s="8">
        <f>ROUND(G27*D27,0)</f>
        <v>0</v>
      </c>
      <c r="J27" s="14"/>
      <c r="K27" s="15" t="s">
        <v>225</v>
      </c>
      <c r="L27" s="3" t="s">
        <v>49</v>
      </c>
      <c r="M27" s="3">
        <v>82</v>
      </c>
      <c r="N27" s="3">
        <v>1.78</v>
      </c>
    </row>
    <row r="28" spans="1:14">
      <c r="A28" s="3">
        <v>27</v>
      </c>
      <c r="B28" s="2" t="s">
        <v>226</v>
      </c>
      <c r="C28" s="3" t="s">
        <v>227</v>
      </c>
      <c r="D28" s="2">
        <v>3</v>
      </c>
      <c r="E28" s="3" t="s">
        <v>47</v>
      </c>
      <c r="F28" s="4"/>
      <c r="G28" s="4"/>
      <c r="H28" s="8">
        <f>ROUND(F28*D28,0)</f>
        <v>0</v>
      </c>
      <c r="I28" s="8">
        <f>ROUND(G28*D28,0)</f>
        <v>0</v>
      </c>
      <c r="J28" s="14"/>
      <c r="K28" s="15" t="s">
        <v>228</v>
      </c>
      <c r="L28" s="3" t="s">
        <v>49</v>
      </c>
      <c r="M28" s="3">
        <v>82</v>
      </c>
      <c r="N28" s="3">
        <v>0.87</v>
      </c>
    </row>
    <row r="29" spans="1:14">
      <c r="A29" s="11"/>
      <c r="B29" s="11"/>
      <c r="C29" s="11" t="s">
        <v>54</v>
      </c>
      <c r="D29" s="11"/>
      <c r="E29" s="11"/>
      <c r="F29" s="11"/>
      <c r="G29" s="11"/>
      <c r="H29" s="16">
        <f>ROUND(SUM(H2:H28),0)</f>
        <v>0</v>
      </c>
      <c r="I29" s="16">
        <f>ROUND(SUM(I2:I28),0)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231</v>
      </c>
      <c r="C2" s="3" t="s">
        <v>232</v>
      </c>
      <c r="D2" s="2">
        <v>4</v>
      </c>
      <c r="E2" s="3" t="s">
        <v>47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233</v>
      </c>
      <c r="L2" s="3" t="s">
        <v>49</v>
      </c>
      <c r="M2" s="3">
        <v>88</v>
      </c>
      <c r="N2" s="3">
        <v>0.16</v>
      </c>
    </row>
    <row r="3" spans="1:14">
      <c r="A3" s="11"/>
      <c r="B3" s="11"/>
      <c r="C3" s="11" t="s">
        <v>54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236</v>
      </c>
      <c r="C2" s="3" t="s">
        <v>237</v>
      </c>
      <c r="D2" s="2">
        <v>1</v>
      </c>
      <c r="E2" s="3" t="s">
        <v>47</v>
      </c>
      <c r="F2" s="4"/>
      <c r="G2" s="4"/>
      <c r="H2" s="8">
        <f>ROUND(F2*D2,0)</f>
        <v>0</v>
      </c>
      <c r="I2" s="8">
        <f>ROUND(G2*D2,0)</f>
        <v>0</v>
      </c>
      <c r="J2" s="14"/>
      <c r="K2" s="15"/>
      <c r="L2" s="3" t="s">
        <v>75</v>
      </c>
      <c r="M2" s="3">
        <v>98</v>
      </c>
      <c r="N2" s="3">
        <v>2</v>
      </c>
    </row>
    <row r="3" spans="1:14">
      <c r="A3" s="11"/>
      <c r="B3" s="11"/>
      <c r="C3" s="11" t="s">
        <v>54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"/>
  <sheetViews>
    <sheetView workbookViewId="0"/>
  </sheetViews>
  <sheetFormatPr defaultRowHeight="15"/>
  <cols>
    <col min="1" max="1" width="30.7109375" customWidth="1"/>
    <col min="2" max="2" width="8.7109375" customWidth="1"/>
    <col min="3" max="3" width="12.7109375" customWidth="1"/>
    <col min="4" max="4" width="12.7109375" customWidth="1"/>
  </cols>
  <sheetData>
    <row r="1" spans="1:4">
      <c r="A1" s="2"/>
      <c r="B1" s="2"/>
      <c r="C1" s="2"/>
      <c r="D1" s="2"/>
    </row>
    <row r="3" spans="1:4">
      <c r="A3" s="6" t="s">
        <v>239</v>
      </c>
      <c r="B3" s="6"/>
      <c r="C3" s="6"/>
      <c r="D3" s="6"/>
    </row>
    <row r="4" spans="1:4">
      <c r="A4" s="1" t="s">
        <v>27</v>
      </c>
      <c r="B4" s="7"/>
      <c r="C4" s="7" t="s">
        <v>28</v>
      </c>
      <c r="D4" s="7" t="s">
        <v>29</v>
      </c>
    </row>
    <row r="5" spans="1:4">
      <c r="A5" s="3" t="s">
        <v>240</v>
      </c>
      <c r="C5" s="8">
        <f>'Munkanem összesítő'!C11</f>
        <v>0</v>
      </c>
      <c r="D5" s="8">
        <f>'Munkanem összesítő'!D11</f>
        <v>0</v>
      </c>
    </row>
    <row r="6" spans="1:4">
      <c r="A6" s="3" t="s">
        <v>241</v>
      </c>
      <c r="C6" s="9">
        <f>ROUND(C5+D5,0)</f>
        <v>0</v>
      </c>
      <c r="D6" s="9"/>
    </row>
    <row r="7" spans="1:4">
      <c r="A7" s="3" t="s">
        <v>242</v>
      </c>
      <c r="B7" s="10">
        <v>0</v>
      </c>
      <c r="C7" s="9">
        <f>ROUND(C6*B7,0)</f>
        <v>0</v>
      </c>
      <c r="D7" s="9"/>
    </row>
    <row r="8" spans="1:4">
      <c r="A8" s="11" t="s">
        <v>243</v>
      </c>
      <c r="B8" s="11"/>
      <c r="C8" s="12">
        <f>ROUND(C7+C6,0)</f>
        <v>0</v>
      </c>
      <c r="D8" s="12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1"/>
  <sheetViews>
    <sheetView workbookViewId="0"/>
  </sheetViews>
  <sheetFormatPr defaultRowHeight="15"/>
  <cols>
    <col min="1" max="1" width="4.7109375" customWidth="1"/>
    <col min="2" max="2" width="30.7109375" customWidth="1"/>
    <col min="3" max="3" width="12.7109375" customWidth="1"/>
    <col min="4" max="4" width="12.7109375" customWidth="1"/>
  </cols>
  <sheetData>
    <row r="1" spans="1:4">
      <c r="A1" s="1" t="s">
        <v>26</v>
      </c>
      <c r="B1" s="1" t="s">
        <v>27</v>
      </c>
      <c r="C1" s="7" t="s">
        <v>28</v>
      </c>
      <c r="D1" s="7" t="s">
        <v>29</v>
      </c>
    </row>
    <row r="2" spans="1:4">
      <c r="A2" s="3" t="s">
        <v>30</v>
      </c>
      <c r="B2" s="3" t="s">
        <v>31</v>
      </c>
      <c r="C2" s="4">
        <f>'2.Bontás, építőanyagok újraha'!H4</f>
        <v>0</v>
      </c>
      <c r="D2" s="4">
        <f>'2.Bontás, építőanyagok újraha'!I4</f>
        <v>0</v>
      </c>
    </row>
    <row r="3" spans="1:4">
      <c r="A3" s="3" t="s">
        <v>55</v>
      </c>
      <c r="B3" s="3" t="s">
        <v>56</v>
      </c>
      <c r="C3" s="4">
        <f>'19.Költségtérítések'!H10</f>
        <v>0</v>
      </c>
      <c r="D3" s="4">
        <f>'19.Költségtérítések'!I10</f>
        <v>0</v>
      </c>
    </row>
    <row r="4" spans="1:4">
      <c r="A4" s="3" t="s">
        <v>81</v>
      </c>
      <c r="B4" s="3" t="s">
        <v>82</v>
      </c>
      <c r="C4" s="4">
        <f>'21.Irtás, föld- és sziklamunka'!H7</f>
        <v>0</v>
      </c>
      <c r="D4" s="4">
        <f>'21.Irtás, föld- és sziklamunka'!I7</f>
        <v>0</v>
      </c>
    </row>
    <row r="5" spans="1:4">
      <c r="A5" s="3" t="s">
        <v>98</v>
      </c>
      <c r="B5" s="3" t="s">
        <v>99</v>
      </c>
      <c r="C5" s="4">
        <f>'33.Falazás és egyéb kőműves mu'!H5</f>
        <v>0</v>
      </c>
      <c r="D5" s="4">
        <f>'33.Falazás és egyéb kőműves mu'!I5</f>
        <v>0</v>
      </c>
    </row>
    <row r="6" spans="1:4">
      <c r="A6" s="3" t="s">
        <v>109</v>
      </c>
      <c r="B6" s="3" t="s">
        <v>110</v>
      </c>
      <c r="C6" s="4">
        <f>'54.Közmű csővezetékek és szere'!H5</f>
        <v>0</v>
      </c>
      <c r="D6" s="4">
        <f>'54.Közmű csővezetékek és szere'!I5</f>
        <v>0</v>
      </c>
    </row>
    <row r="7" spans="1:4">
      <c r="A7" s="3" t="s">
        <v>120</v>
      </c>
      <c r="B7" s="3" t="s">
        <v>121</v>
      </c>
      <c r="C7" s="4">
        <f>'81.Épületgépészeti csővezeték'!H12</f>
        <v>0</v>
      </c>
      <c r="D7" s="4">
        <f>'81.Épületgépészeti csővezeték'!I12</f>
        <v>0</v>
      </c>
    </row>
    <row r="8" spans="1:4">
      <c r="A8" s="3" t="s">
        <v>146</v>
      </c>
      <c r="B8" s="3" t="s">
        <v>147</v>
      </c>
      <c r="C8" s="4">
        <f>'82.Épületgépészeti szerelvénye'!H29</f>
        <v>0</v>
      </c>
      <c r="D8" s="4">
        <f>'82.Épületgépészeti szerelvénye'!I29</f>
        <v>0</v>
      </c>
    </row>
    <row r="9" spans="1:4">
      <c r="A9" s="3" t="s">
        <v>229</v>
      </c>
      <c r="B9" s="3" t="s">
        <v>230</v>
      </c>
      <c r="C9" s="4">
        <f>'88.Rögzítések, tömítések'!H3</f>
        <v>0</v>
      </c>
      <c r="D9" s="4">
        <f>'88.Rögzítések, tömítések'!I3</f>
        <v>0</v>
      </c>
    </row>
    <row r="10" spans="1:4">
      <c r="A10" s="3" t="s">
        <v>234</v>
      </c>
      <c r="B10" s="3" t="s">
        <v>235</v>
      </c>
      <c r="C10" s="4">
        <f>'98.Egyéb járulékos munkák'!H3</f>
        <v>0</v>
      </c>
      <c r="D10" s="4">
        <f>'98.Egyéb járulékos munkák'!I3</f>
        <v>0</v>
      </c>
    </row>
    <row r="11" spans="1:4">
      <c r="A11" s="11"/>
      <c r="B11" s="11" t="s">
        <v>238</v>
      </c>
      <c r="C11" s="11">
        <f>ROUND(SUM(C2:C10),0)</f>
        <v>0</v>
      </c>
      <c r="D11" s="11">
        <f>ROUND(SUM(D2:D10),0)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45</v>
      </c>
      <c r="C2" s="3" t="s">
        <v>46</v>
      </c>
      <c r="D2" s="2">
        <v>1</v>
      </c>
      <c r="E2" s="3" t="s">
        <v>47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48</v>
      </c>
      <c r="L2" s="3" t="s">
        <v>49</v>
      </c>
      <c r="M2" s="3">
        <v>2</v>
      </c>
      <c r="N2" s="3">
        <v>0</v>
      </c>
    </row>
    <row r="3" spans="1:14">
      <c r="A3" s="3">
        <v>2</v>
      </c>
      <c r="B3" s="2" t="s">
        <v>50</v>
      </c>
      <c r="C3" s="3" t="s">
        <v>51</v>
      </c>
      <c r="D3" s="2">
        <v>1</v>
      </c>
      <c r="E3" s="3" t="s">
        <v>52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53</v>
      </c>
      <c r="L3" s="3" t="s">
        <v>49</v>
      </c>
      <c r="M3" s="3">
        <v>2</v>
      </c>
      <c r="N3" s="3">
        <v>0.05</v>
      </c>
    </row>
    <row r="4" spans="1:14">
      <c r="A4" s="11"/>
      <c r="B4" s="11"/>
      <c r="C4" s="11" t="s">
        <v>54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0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57</v>
      </c>
      <c r="C2" s="3" t="s">
        <v>58</v>
      </c>
      <c r="D2" s="2">
        <v>8</v>
      </c>
      <c r="E2" s="3" t="s">
        <v>59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60</v>
      </c>
      <c r="L2" s="3" t="s">
        <v>49</v>
      </c>
      <c r="M2" s="3">
        <v>19</v>
      </c>
      <c r="N2" s="3">
        <v>0</v>
      </c>
    </row>
    <row r="3" spans="1:14">
      <c r="A3" s="3">
        <v>2</v>
      </c>
      <c r="B3" s="2" t="s">
        <v>61</v>
      </c>
      <c r="C3" s="3" t="s">
        <v>62</v>
      </c>
      <c r="D3" s="2">
        <v>1</v>
      </c>
      <c r="E3" s="3" t="s">
        <v>47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63</v>
      </c>
      <c r="L3" s="3" t="s">
        <v>49</v>
      </c>
      <c r="M3" s="3">
        <v>19</v>
      </c>
      <c r="N3" s="3">
        <v>0</v>
      </c>
    </row>
    <row r="4" spans="1:14">
      <c r="A4" s="3">
        <v>3</v>
      </c>
      <c r="B4" s="2" t="s">
        <v>64</v>
      </c>
      <c r="C4" s="3" t="s">
        <v>65</v>
      </c>
      <c r="D4" s="2">
        <v>1</v>
      </c>
      <c r="E4" s="3" t="s">
        <v>47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66</v>
      </c>
      <c r="L4" s="3" t="s">
        <v>49</v>
      </c>
      <c r="M4" s="3">
        <v>19</v>
      </c>
      <c r="N4" s="3">
        <v>0</v>
      </c>
    </row>
    <row r="5" spans="1:14">
      <c r="A5" s="3">
        <v>4</v>
      </c>
      <c r="B5" s="2" t="s">
        <v>67</v>
      </c>
      <c r="C5" s="3" t="s">
        <v>68</v>
      </c>
      <c r="D5" s="2">
        <v>1</v>
      </c>
      <c r="E5" s="3" t="s">
        <v>47</v>
      </c>
      <c r="F5" s="4"/>
      <c r="G5" s="4"/>
      <c r="H5" s="8">
        <f>ROUND(F5*D5,0)</f>
        <v>0</v>
      </c>
      <c r="I5" s="8">
        <f>ROUND(G5*D5,0)</f>
        <v>0</v>
      </c>
      <c r="J5" s="14"/>
      <c r="K5" s="15" t="s">
        <v>69</v>
      </c>
      <c r="L5" s="3" t="s">
        <v>49</v>
      </c>
      <c r="M5" s="3">
        <v>19</v>
      </c>
      <c r="N5" s="3">
        <v>0</v>
      </c>
    </row>
    <row r="6" spans="1:14">
      <c r="A6" s="3">
        <v>5</v>
      </c>
      <c r="B6" s="2" t="s">
        <v>70</v>
      </c>
      <c r="C6" s="3" t="s">
        <v>71</v>
      </c>
      <c r="D6" s="2">
        <v>1</v>
      </c>
      <c r="E6" s="3" t="s">
        <v>47</v>
      </c>
      <c r="F6" s="4"/>
      <c r="G6" s="4"/>
      <c r="H6" s="8">
        <f>ROUND(F6*D6,0)</f>
        <v>0</v>
      </c>
      <c r="I6" s="8">
        <f>ROUND(G6*D6,0)</f>
        <v>0</v>
      </c>
      <c r="J6" s="14"/>
      <c r="K6" s="15" t="s">
        <v>72</v>
      </c>
      <c r="L6" s="3" t="s">
        <v>49</v>
      </c>
      <c r="M6" s="3">
        <v>19</v>
      </c>
      <c r="N6" s="3">
        <v>0</v>
      </c>
    </row>
    <row r="7" spans="1:14">
      <c r="A7" s="3">
        <v>6</v>
      </c>
      <c r="B7" s="2" t="s">
        <v>73</v>
      </c>
      <c r="C7" s="3" t="s">
        <v>74</v>
      </c>
      <c r="D7" s="2">
        <v>1</v>
      </c>
      <c r="E7" s="3" t="s">
        <v>47</v>
      </c>
      <c r="F7" s="4"/>
      <c r="G7" s="4"/>
      <c r="H7" s="8">
        <f>ROUND(F7*D7,0)</f>
        <v>0</v>
      </c>
      <c r="I7" s="8">
        <f>ROUND(G7*D7,0)</f>
        <v>0</v>
      </c>
      <c r="J7" s="14"/>
      <c r="K7" s="15"/>
      <c r="L7" s="3" t="s">
        <v>75</v>
      </c>
      <c r="M7" s="3">
        <v>19</v>
      </c>
      <c r="N7" s="3">
        <v>0</v>
      </c>
    </row>
    <row r="8" spans="1:14">
      <c r="A8" s="3">
        <v>7</v>
      </c>
      <c r="B8" s="2" t="s">
        <v>76</v>
      </c>
      <c r="C8" s="3" t="s">
        <v>77</v>
      </c>
      <c r="D8" s="2">
        <v>1</v>
      </c>
      <c r="E8" s="3" t="s">
        <v>47</v>
      </c>
      <c r="F8" s="4"/>
      <c r="G8" s="4"/>
      <c r="H8" s="8">
        <f>ROUND(F8*D8,0)</f>
        <v>0</v>
      </c>
      <c r="I8" s="8">
        <f>ROUND(G8*D8,0)</f>
        <v>0</v>
      </c>
      <c r="J8" s="14"/>
      <c r="K8" s="15" t="s">
        <v>78</v>
      </c>
      <c r="L8" s="3" t="s">
        <v>49</v>
      </c>
      <c r="M8" s="3">
        <v>19</v>
      </c>
      <c r="N8" s="3">
        <v>0</v>
      </c>
    </row>
    <row r="9" spans="1:14">
      <c r="A9" s="3">
        <v>8</v>
      </c>
      <c r="B9" s="2" t="s">
        <v>79</v>
      </c>
      <c r="C9" s="3" t="s">
        <v>80</v>
      </c>
      <c r="D9" s="2">
        <v>1</v>
      </c>
      <c r="E9" s="3" t="s">
        <v>47</v>
      </c>
      <c r="F9" s="4"/>
      <c r="G9" s="4"/>
      <c r="H9" s="8">
        <f>ROUND(F9*D9,0)</f>
        <v>0</v>
      </c>
      <c r="I9" s="8">
        <f>ROUND(G9*D9,0)</f>
        <v>0</v>
      </c>
      <c r="J9" s="14"/>
      <c r="K9" s="15"/>
      <c r="L9" s="3" t="s">
        <v>75</v>
      </c>
      <c r="M9" s="3">
        <v>19</v>
      </c>
      <c r="N9" s="3">
        <v>0</v>
      </c>
    </row>
    <row r="10" spans="1:14">
      <c r="A10" s="11"/>
      <c r="B10" s="11"/>
      <c r="C10" s="11" t="s">
        <v>54</v>
      </c>
      <c r="D10" s="11"/>
      <c r="E10" s="11"/>
      <c r="F10" s="11"/>
      <c r="G10" s="11"/>
      <c r="H10" s="16">
        <f>ROUND(SUM(H2:H9),0)</f>
        <v>0</v>
      </c>
      <c r="I10" s="16">
        <f>ROUND(SUM(I2:I9),0)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7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83</v>
      </c>
      <c r="C2" s="3" t="s">
        <v>84</v>
      </c>
      <c r="D2" s="2">
        <v>2</v>
      </c>
      <c r="E2" s="3" t="s">
        <v>52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85</v>
      </c>
      <c r="L2" s="3" t="s">
        <v>49</v>
      </c>
      <c r="M2" s="3">
        <v>21</v>
      </c>
      <c r="N2" s="3">
        <v>2.36</v>
      </c>
    </row>
    <row r="3" spans="1:14">
      <c r="A3" s="3">
        <v>2</v>
      </c>
      <c r="B3" s="2" t="s">
        <v>86</v>
      </c>
      <c r="C3" s="3" t="s">
        <v>87</v>
      </c>
      <c r="D3" s="2">
        <v>3</v>
      </c>
      <c r="E3" s="3" t="s">
        <v>52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88</v>
      </c>
      <c r="L3" s="3" t="s">
        <v>49</v>
      </c>
      <c r="M3" s="3">
        <v>21</v>
      </c>
      <c r="N3" s="3">
        <v>1.09</v>
      </c>
    </row>
    <row r="4" spans="1:14">
      <c r="A4" s="3">
        <v>3</v>
      </c>
      <c r="B4" s="2" t="s">
        <v>89</v>
      </c>
      <c r="C4" s="3" t="s">
        <v>90</v>
      </c>
      <c r="D4" s="2">
        <v>1.5</v>
      </c>
      <c r="E4" s="3" t="s">
        <v>52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91</v>
      </c>
      <c r="L4" s="3" t="s">
        <v>49</v>
      </c>
      <c r="M4" s="3">
        <v>21</v>
      </c>
      <c r="N4" s="3">
        <v>0.9</v>
      </c>
    </row>
    <row r="5" spans="1:14">
      <c r="A5" s="3">
        <v>4</v>
      </c>
      <c r="B5" s="2" t="s">
        <v>92</v>
      </c>
      <c r="C5" s="3" t="s">
        <v>93</v>
      </c>
      <c r="D5" s="2">
        <v>1.5</v>
      </c>
      <c r="E5" s="3" t="s">
        <v>52</v>
      </c>
      <c r="F5" s="4"/>
      <c r="G5" s="4"/>
      <c r="H5" s="8">
        <f>ROUND(F5*D5,0)</f>
        <v>0</v>
      </c>
      <c r="I5" s="8">
        <f>ROUND(G5*D5,0)</f>
        <v>0</v>
      </c>
      <c r="J5" s="14"/>
      <c r="K5" s="15" t="s">
        <v>94</v>
      </c>
      <c r="L5" s="3" t="s">
        <v>49</v>
      </c>
      <c r="M5" s="3">
        <v>21</v>
      </c>
      <c r="N5" s="3">
        <v>0.85</v>
      </c>
    </row>
    <row r="6" spans="1:14">
      <c r="A6" s="3">
        <v>5</v>
      </c>
      <c r="B6" s="2" t="s">
        <v>95</v>
      </c>
      <c r="C6" s="3" t="s">
        <v>96</v>
      </c>
      <c r="D6" s="2">
        <v>0.4</v>
      </c>
      <c r="E6" s="3" t="s">
        <v>52</v>
      </c>
      <c r="F6" s="4"/>
      <c r="G6" s="4"/>
      <c r="H6" s="8">
        <f>ROUND(F6*D6,0)</f>
        <v>0</v>
      </c>
      <c r="I6" s="8">
        <f>ROUND(G6*D6,0)</f>
        <v>0</v>
      </c>
      <c r="J6" s="14"/>
      <c r="K6" s="15" t="s">
        <v>97</v>
      </c>
      <c r="L6" s="3" t="s">
        <v>49</v>
      </c>
      <c r="M6" s="3">
        <v>21</v>
      </c>
      <c r="N6" s="3">
        <v>2.56</v>
      </c>
    </row>
    <row r="7" spans="1:14">
      <c r="A7" s="11"/>
      <c r="B7" s="11"/>
      <c r="C7" s="11" t="s">
        <v>54</v>
      </c>
      <c r="D7" s="11"/>
      <c r="E7" s="11"/>
      <c r="F7" s="11"/>
      <c r="G7" s="11"/>
      <c r="H7" s="16">
        <f>ROUND(SUM(H2:H6),0)</f>
        <v>0</v>
      </c>
      <c r="I7" s="16">
        <f>ROUND(SUM(I2:I6),0)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5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100</v>
      </c>
      <c r="C2" s="3" t="s">
        <v>101</v>
      </c>
      <c r="D2" s="2">
        <v>18</v>
      </c>
      <c r="E2" s="3" t="s">
        <v>102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103</v>
      </c>
      <c r="L2" s="3" t="s">
        <v>49</v>
      </c>
      <c r="M2" s="3">
        <v>33</v>
      </c>
      <c r="N2" s="3">
        <v>0.22</v>
      </c>
    </row>
    <row r="3" spans="1:14">
      <c r="A3" s="3">
        <v>2</v>
      </c>
      <c r="B3" s="2" t="s">
        <v>104</v>
      </c>
      <c r="C3" s="3" t="s">
        <v>105</v>
      </c>
      <c r="D3" s="2">
        <v>3</v>
      </c>
      <c r="E3" s="3" t="s">
        <v>47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106</v>
      </c>
      <c r="L3" s="3" t="s">
        <v>49</v>
      </c>
      <c r="M3" s="3">
        <v>33</v>
      </c>
      <c r="N3" s="3">
        <v>1.06</v>
      </c>
    </row>
    <row r="4" spans="1:14">
      <c r="A4" s="3">
        <v>3</v>
      </c>
      <c r="B4" s="2" t="s">
        <v>107</v>
      </c>
      <c r="C4" s="3" t="s">
        <v>108</v>
      </c>
      <c r="D4" s="2">
        <v>1</v>
      </c>
      <c r="E4" s="3" t="s">
        <v>47</v>
      </c>
      <c r="F4" s="4"/>
      <c r="G4" s="4"/>
      <c r="H4" s="8">
        <f>ROUND(F4*D4,0)</f>
        <v>0</v>
      </c>
      <c r="I4" s="8">
        <f>ROUND(G4*D4,0)</f>
        <v>0</v>
      </c>
      <c r="J4" s="14"/>
      <c r="K4" s="15"/>
      <c r="L4" s="3" t="s">
        <v>75</v>
      </c>
      <c r="M4" s="3">
        <v>33</v>
      </c>
      <c r="N4" s="3">
        <v>0.45</v>
      </c>
    </row>
    <row r="5" spans="1:14">
      <c r="A5" s="11"/>
      <c r="B5" s="11"/>
      <c r="C5" s="11" t="s">
        <v>54</v>
      </c>
      <c r="D5" s="11"/>
      <c r="E5" s="11"/>
      <c r="F5" s="11"/>
      <c r="G5" s="11"/>
      <c r="H5" s="16">
        <f>ROUND(SUM(H2:H4),0)</f>
        <v>0</v>
      </c>
      <c r="I5" s="16">
        <f>ROUND(SUM(I2:I4),0)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5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111</v>
      </c>
      <c r="C2" s="3" t="s">
        <v>112</v>
      </c>
      <c r="D2" s="2">
        <v>3</v>
      </c>
      <c r="E2" s="3" t="s">
        <v>102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113</v>
      </c>
      <c r="L2" s="3" t="s">
        <v>49</v>
      </c>
      <c r="M2" s="3">
        <v>54</v>
      </c>
      <c r="N2" s="3">
        <v>0.12</v>
      </c>
    </row>
    <row r="3" spans="1:14">
      <c r="A3" s="3">
        <v>2</v>
      </c>
      <c r="B3" s="2" t="s">
        <v>114</v>
      </c>
      <c r="C3" s="3" t="s">
        <v>115</v>
      </c>
      <c r="D3" s="2">
        <v>1</v>
      </c>
      <c r="E3" s="3" t="s">
        <v>47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116</v>
      </c>
      <c r="L3" s="3" t="s">
        <v>49</v>
      </c>
      <c r="M3" s="3">
        <v>54</v>
      </c>
      <c r="N3" s="3">
        <v>1.1</v>
      </c>
    </row>
    <row r="4" spans="1:14">
      <c r="A4" s="3">
        <v>3</v>
      </c>
      <c r="B4" s="2" t="s">
        <v>117</v>
      </c>
      <c r="C4" s="3" t="s">
        <v>118</v>
      </c>
      <c r="D4" s="2">
        <v>80</v>
      </c>
      <c r="E4" s="3" t="s">
        <v>102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119</v>
      </c>
      <c r="L4" s="3" t="s">
        <v>49</v>
      </c>
      <c r="M4" s="3">
        <v>54</v>
      </c>
      <c r="N4" s="3">
        <v>0.2</v>
      </c>
    </row>
    <row r="5" spans="1:14">
      <c r="A5" s="11"/>
      <c r="B5" s="11"/>
      <c r="C5" s="11" t="s">
        <v>54</v>
      </c>
      <c r="D5" s="11"/>
      <c r="E5" s="11"/>
      <c r="F5" s="11"/>
      <c r="G5" s="11"/>
      <c r="H5" s="16">
        <f>ROUND(SUM(H2:H4),0)</f>
        <v>0</v>
      </c>
      <c r="I5" s="16">
        <f>ROUND(SUM(I2:I4),0)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2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122</v>
      </c>
      <c r="C2" s="3" t="s">
        <v>123</v>
      </c>
      <c r="D2" s="2">
        <v>26</v>
      </c>
      <c r="E2" s="3" t="s">
        <v>102</v>
      </c>
      <c r="F2" s="4"/>
      <c r="G2" s="4"/>
      <c r="H2" s="8">
        <f>ROUND(F2*D2,0)</f>
        <v>0</v>
      </c>
      <c r="I2" s="8">
        <f>ROUND(G2*D2,0)</f>
        <v>0</v>
      </c>
      <c r="J2" s="14"/>
      <c r="K2" s="15"/>
      <c r="L2" s="3" t="s">
        <v>75</v>
      </c>
      <c r="M2" s="3">
        <v>81</v>
      </c>
      <c r="N2" s="3">
        <v>0.5600000000000001</v>
      </c>
    </row>
    <row r="3" spans="1:14">
      <c r="A3" s="3">
        <v>2</v>
      </c>
      <c r="B3" s="2" t="s">
        <v>124</v>
      </c>
      <c r="C3" s="3" t="s">
        <v>125</v>
      </c>
      <c r="D3" s="2">
        <v>8</v>
      </c>
      <c r="E3" s="3" t="s">
        <v>102</v>
      </c>
      <c r="F3" s="4"/>
      <c r="G3" s="4"/>
      <c r="H3" s="8">
        <f>ROUND(F3*D3,0)</f>
        <v>0</v>
      </c>
      <c r="I3" s="8">
        <f>ROUND(G3*D3,0)</f>
        <v>0</v>
      </c>
      <c r="J3" s="14"/>
      <c r="K3" s="15"/>
      <c r="L3" s="3" t="s">
        <v>75</v>
      </c>
      <c r="M3" s="3">
        <v>81</v>
      </c>
      <c r="N3" s="3">
        <v>0.5600000000000001</v>
      </c>
    </row>
    <row r="4" spans="1:14">
      <c r="A4" s="3">
        <v>3</v>
      </c>
      <c r="B4" s="2" t="s">
        <v>126</v>
      </c>
      <c r="C4" s="3" t="s">
        <v>127</v>
      </c>
      <c r="D4" s="2">
        <v>7</v>
      </c>
      <c r="E4" s="3" t="s">
        <v>102</v>
      </c>
      <c r="F4" s="4"/>
      <c r="G4" s="4"/>
      <c r="H4" s="8">
        <f>ROUND(F4*D4,0)</f>
        <v>0</v>
      </c>
      <c r="I4" s="8">
        <f>ROUND(G4*D4,0)</f>
        <v>0</v>
      </c>
      <c r="J4" s="14"/>
      <c r="K4" s="15"/>
      <c r="L4" s="3" t="s">
        <v>75</v>
      </c>
      <c r="M4" s="3">
        <v>81</v>
      </c>
      <c r="N4" s="3">
        <v>0.48</v>
      </c>
    </row>
    <row r="5" spans="1:14">
      <c r="A5" s="3">
        <v>4</v>
      </c>
      <c r="B5" s="2" t="s">
        <v>128</v>
      </c>
      <c r="C5" s="3" t="s">
        <v>129</v>
      </c>
      <c r="D5" s="2">
        <v>7</v>
      </c>
      <c r="E5" s="3" t="s">
        <v>102</v>
      </c>
      <c r="F5" s="4"/>
      <c r="G5" s="4"/>
      <c r="H5" s="8">
        <f>ROUND(F5*D5,0)</f>
        <v>0</v>
      </c>
      <c r="I5" s="8">
        <f>ROUND(G5*D5,0)</f>
        <v>0</v>
      </c>
      <c r="J5" s="14"/>
      <c r="K5" s="15"/>
      <c r="L5" s="3" t="s">
        <v>75</v>
      </c>
      <c r="M5" s="3">
        <v>81</v>
      </c>
      <c r="N5" s="3">
        <v>0.42</v>
      </c>
    </row>
    <row r="6" spans="1:14">
      <c r="A6" s="3">
        <v>5</v>
      </c>
      <c r="B6" s="2" t="s">
        <v>130</v>
      </c>
      <c r="C6" s="3" t="s">
        <v>131</v>
      </c>
      <c r="D6" s="2">
        <v>16</v>
      </c>
      <c r="E6" s="3" t="s">
        <v>102</v>
      </c>
      <c r="F6" s="4"/>
      <c r="G6" s="4"/>
      <c r="H6" s="8">
        <f>ROUND(F6*D6,0)</f>
        <v>0</v>
      </c>
      <c r="I6" s="8">
        <f>ROUND(G6*D6,0)</f>
        <v>0</v>
      </c>
      <c r="J6" s="14"/>
      <c r="K6" s="15"/>
      <c r="L6" s="3" t="s">
        <v>75</v>
      </c>
      <c r="M6" s="3">
        <v>81</v>
      </c>
      <c r="N6" s="3">
        <v>0.32</v>
      </c>
    </row>
    <row r="7" spans="1:14">
      <c r="A7" s="3">
        <v>6</v>
      </c>
      <c r="B7" s="2" t="s">
        <v>132</v>
      </c>
      <c r="C7" s="3" t="s">
        <v>133</v>
      </c>
      <c r="D7" s="2">
        <v>2</v>
      </c>
      <c r="E7" s="3" t="s">
        <v>102</v>
      </c>
      <c r="F7" s="4"/>
      <c r="G7" s="4"/>
      <c r="H7" s="8">
        <f>ROUND(F7*D7,0)</f>
        <v>0</v>
      </c>
      <c r="I7" s="8">
        <f>ROUND(G7*D7,0)</f>
        <v>0</v>
      </c>
      <c r="J7" s="14"/>
      <c r="K7" s="15"/>
      <c r="L7" s="3" t="s">
        <v>75</v>
      </c>
      <c r="M7" s="3">
        <v>81</v>
      </c>
      <c r="N7" s="3">
        <v>0.26</v>
      </c>
    </row>
    <row r="8" spans="1:14">
      <c r="A8" s="3">
        <v>7</v>
      </c>
      <c r="B8" s="2" t="s">
        <v>134</v>
      </c>
      <c r="C8" s="3" t="s">
        <v>135</v>
      </c>
      <c r="D8" s="2">
        <v>18</v>
      </c>
      <c r="E8" s="3" t="s">
        <v>102</v>
      </c>
      <c r="F8" s="4"/>
      <c r="G8" s="4"/>
      <c r="H8" s="8">
        <f>ROUND(F8*D8,0)</f>
        <v>0</v>
      </c>
      <c r="I8" s="8">
        <f>ROUND(G8*D8,0)</f>
        <v>0</v>
      </c>
      <c r="J8" s="14"/>
      <c r="K8" s="15" t="s">
        <v>136</v>
      </c>
      <c r="L8" s="3" t="s">
        <v>49</v>
      </c>
      <c r="M8" s="3">
        <v>81</v>
      </c>
      <c r="N8" s="3">
        <v>0.12</v>
      </c>
    </row>
    <row r="9" spans="1:14">
      <c r="A9" s="3">
        <v>8</v>
      </c>
      <c r="B9" s="2" t="s">
        <v>137</v>
      </c>
      <c r="C9" s="3" t="s">
        <v>138</v>
      </c>
      <c r="D9" s="2">
        <v>18</v>
      </c>
      <c r="E9" s="3" t="s">
        <v>102</v>
      </c>
      <c r="F9" s="4"/>
      <c r="G9" s="4"/>
      <c r="H9" s="8">
        <f>ROUND(F9*D9,0)</f>
        <v>0</v>
      </c>
      <c r="I9" s="8">
        <f>ROUND(G9*D9,0)</f>
        <v>0</v>
      </c>
      <c r="J9" s="14"/>
      <c r="K9" s="15" t="s">
        <v>139</v>
      </c>
      <c r="L9" s="3" t="s">
        <v>49</v>
      </c>
      <c r="M9" s="3">
        <v>81</v>
      </c>
      <c r="N9" s="3">
        <v>0.14</v>
      </c>
    </row>
    <row r="10" spans="1:14">
      <c r="A10" s="3">
        <v>9</v>
      </c>
      <c r="B10" s="2" t="s">
        <v>140</v>
      </c>
      <c r="C10" s="3" t="s">
        <v>141</v>
      </c>
      <c r="D10" s="2">
        <v>8</v>
      </c>
      <c r="E10" s="3" t="s">
        <v>102</v>
      </c>
      <c r="F10" s="4"/>
      <c r="G10" s="4"/>
      <c r="H10" s="8">
        <f>ROUND(F10*D10,0)</f>
        <v>0</v>
      </c>
      <c r="I10" s="8">
        <f>ROUND(G10*D10,0)</f>
        <v>0</v>
      </c>
      <c r="J10" s="14"/>
      <c r="K10" s="15" t="s">
        <v>142</v>
      </c>
      <c r="L10" s="3" t="s">
        <v>49</v>
      </c>
      <c r="M10" s="3">
        <v>81</v>
      </c>
      <c r="N10" s="3">
        <v>0.16</v>
      </c>
    </row>
    <row r="11" spans="1:14">
      <c r="A11" s="3">
        <v>10</v>
      </c>
      <c r="B11" s="2" t="s">
        <v>143</v>
      </c>
      <c r="C11" s="3" t="s">
        <v>144</v>
      </c>
      <c r="D11" s="2">
        <v>28</v>
      </c>
      <c r="E11" s="3" t="s">
        <v>102</v>
      </c>
      <c r="F11" s="4"/>
      <c r="G11" s="4"/>
      <c r="H11" s="8">
        <f>ROUND(F11*D11,0)</f>
        <v>0</v>
      </c>
      <c r="I11" s="8">
        <f>ROUND(G11*D11,0)</f>
        <v>0</v>
      </c>
      <c r="J11" s="14"/>
      <c r="K11" s="15" t="s">
        <v>145</v>
      </c>
      <c r="L11" s="3" t="s">
        <v>49</v>
      </c>
      <c r="M11" s="3">
        <v>81</v>
      </c>
      <c r="N11" s="3">
        <v>0.25</v>
      </c>
    </row>
    <row r="12" spans="1:14">
      <c r="A12" s="11"/>
      <c r="B12" s="11"/>
      <c r="C12" s="11" t="s">
        <v>54</v>
      </c>
      <c r="D12" s="11"/>
      <c r="E12" s="11"/>
      <c r="F12" s="11"/>
      <c r="G12" s="11"/>
      <c r="H12" s="16">
        <f>ROUND(SUM(H2:H11),0)</f>
        <v>0</v>
      </c>
      <c r="I12" s="16">
        <f>ROUND(SUM(I2:I11),0)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</vt:lpstr>
      <vt:lpstr>Főösszesítő</vt:lpstr>
      <vt:lpstr>Munkanem összesítő</vt:lpstr>
      <vt:lpstr>2.Bontás, építőanyagok újraha</vt:lpstr>
      <vt:lpstr>19.Költségtérítések</vt:lpstr>
      <vt:lpstr>21.Irtás, föld- és sziklamunka</vt:lpstr>
      <vt:lpstr>33.Falazás és egyéb kőműves mu</vt:lpstr>
      <vt:lpstr>54.Közmű csővezetékek és szere</vt:lpstr>
      <vt:lpstr>81.Épületgépészeti csővezeték</vt:lpstr>
      <vt:lpstr>82.Épületgépészeti szerelvénye</vt:lpstr>
      <vt:lpstr>88.Rögzítések, tömítések</vt:lpstr>
      <vt:lpstr>98.Egyéb járulékos munkák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Bakonyerdő irodaépület felújítása - Víz-csatorna szerelés</dc:title>
  <dc:subject/>
  <dc:creator/>
  <cp:keywords/>
  <dc:description>Tárgy: 
MEGLÉVŐ IRODAÉPÜLET FELÚJÍTÁSA
8360 KESZTHELY, SOPRONI U. 41.
HRSZ: 2506/1
Megrendelő: 
BAKONYERDŐ ZRT.
8900 PÁPA, JÓKAI MÓR U. 46.
Tervező:
HAURUS MÉRNÖKI KFT.
8900 ZALAEGERSZEG, DÓZSA GYÖRGY U. 17.
IRODA: 8900 ZALAEGERSZEG, ISKOLA KÖZ 6-8.
VARGA SÁNDOR ÉPÜLETGÉPÉSZ SZAKMÉRNÜK
G/20-00821
TEL: +36-30/348-7122
EMAIL: ING.SANDOR.VARGA@GMAIL.COM, INFO@HAURUS.ORG</dc:description>
  <cp:lastModifiedBy/>
  <dcterms:created xsi:type="dcterms:W3CDTF">2022-08-28T08:58:53Z</dcterms:created>
  <dcterms:modified xsi:type="dcterms:W3CDTF">2022-08-28T08:58:53Z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328634</vt:lpwstr>
  </property>
  <property fmtid="{D5CDD505-2E9C-101B-9397-08002B2CF9AE}" pid="3" name="title">
    <vt:lpwstr>Bakonyerdő irodaépület felújítása - Víz-csatorna szerelés</vt:lpwstr>
  </property>
  <property fmtid="{D5CDD505-2E9C-101B-9397-08002B2CF9AE}" pid="4" name="lessonfee">
    <vt:i4>5070</vt:i4>
  </property>
  <property fmtid="{D5CDD505-2E9C-101B-9397-08002B2CF9AE}" pid="5" name="norm_type_id">
    <vt:lpwstr>2</vt:lpwstr>
  </property>
  <property fmtid="{D5CDD505-2E9C-101B-9397-08002B2CF9AE}" pid="6" name="tender_iow_id">
    <vt:lpwstr>5</vt:lpwstr>
  </property>
  <property fmtid="{D5CDD505-2E9C-101B-9397-08002B2CF9AE}" pid="7" name="created">
    <vt:lpwstr>2022-08-28 08:58:53</vt:lpwstr>
  </property>
  <property fmtid="{D5CDD505-2E9C-101B-9397-08002B2CF9AE}" pid="8" name="changed">
    <vt:lpwstr>2022-08-28 09:55:35</vt:lpwstr>
  </property>
  <property fmtid="{D5CDD505-2E9C-101B-9397-08002B2CF9AE}" pid="9" name="osum">
    <vt:i4>0</vt:i4>
  </property>
  <property fmtid="{D5CDD505-2E9C-101B-9397-08002B2CF9AE}" pid="10" name="priceversion">
    <vt:lpwstr>2022.07.01</vt:lpwstr>
  </property>
  <property fmtid="{D5CDD505-2E9C-101B-9397-08002B2CF9AE}" pid="11" name="currency">
    <vt:lpwstr>HUF</vt:lpwstr>
  </property>
</Properties>
</file>