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nfo" sheetId="1" r:id="rId1"/>
    <sheet name="Főösszesítő" sheetId="2" r:id="rId2"/>
    <sheet name="Munkanem összesítő" sheetId="3" r:id="rId3"/>
    <sheet name="19.Költségtérítések" sheetId="4" r:id="rId4"/>
    <sheet name="33.Falazás és egyéb kőműves mu" sheetId="5" r:id="rId5"/>
    <sheet name="81.Épületgépészeti csővezeték" sheetId="6" r:id="rId6"/>
    <sheet name="82.Épületgépészeti szerelvénye" sheetId="7" r:id="rId7"/>
    <sheet name="98.Egyéb járulékos munkák" sheetId="8" r:id="rId8"/>
  </sheets>
  <calcPr calcId="124519" fullCalcOnLoad="1"/>
</workbook>
</file>

<file path=xl/sharedStrings.xml><?xml version="1.0" encoding="utf-8"?>
<sst xmlns="http://schemas.openxmlformats.org/spreadsheetml/2006/main" count="228" uniqueCount="125">
  <si>
    <t>Exportált költségvetés adatai</t>
  </si>
  <si>
    <t>Költségvetés neve:</t>
  </si>
  <si>
    <t>Bakonyerdő irodaépület felújítása - Belső gázellátás szerelés</t>
  </si>
  <si>
    <t>Leírás:</t>
  </si>
  <si>
    <t>Tárgy: 
MEGLÉVŐ IRODAÉPÜLET FELÚJÍTÁSA
8360 KESZTHELY, SOPRONI U. 41.
HRSZ: 2506/1
Megrendelő: 
BAKONYERDŐ ZRT.
8900 PÁPA, JÓKAI MÓR U. 46.
Tervező:
HAURUS MÉRNÖKI KFT.
8900 ZALAEGERSZEG, DÓZSA GYÖRGY U. 17.
IRODA: 8900 ZALAEGERSZEG, ISKOLA KÖZ 6-8.
VARGA SÁNDOR ÉPÜLETGÉPÉSZ SZAKMÉRNÜK
G/20-00821
TEL: +36-30/348-7122
EMAIL: ING.SANDOR.VARGA@GMAIL.COM, INFO@HAURUS.ORG
Munkaszám: 2022/21
Verzió: 01 (2023.10.03.)</t>
  </si>
  <si>
    <t>Költségvetés jellege:</t>
  </si>
  <si>
    <t>Felújítás</t>
  </si>
  <si>
    <t>Tételek száma:</t>
  </si>
  <si>
    <t>22 db</t>
  </si>
  <si>
    <t>Munkanemek száma:</t>
  </si>
  <si>
    <t>5 db</t>
  </si>
  <si>
    <t>Fejezetek száma:</t>
  </si>
  <si>
    <t>1 db</t>
  </si>
  <si>
    <t>Építmény tulajdonsága:</t>
  </si>
  <si>
    <t>Hivatali épület</t>
  </si>
  <si>
    <t>Utolsó módosítás:</t>
  </si>
  <si>
    <t>2023-10-03 09:19:22</t>
  </si>
  <si>
    <t>Rezsióradíj:</t>
  </si>
  <si>
    <t>Bruttó végösszeg:</t>
  </si>
  <si>
    <t>Készítette:</t>
  </si>
  <si>
    <t>ing.sandor.varga@gmail.com</t>
  </si>
  <si>
    <t>Figyelem!</t>
  </si>
  <si>
    <t>Ez az információs ablak az exportálással létrejött költségvetés alapadatait tartalmazza!</t>
  </si>
  <si>
    <t>A további munkafüzet-lapokon történő változtatások nincsenek hatással az oldal adataira!
Továbbá az ezen az oldalon kiadott módosítások nem változtatják a költségvetés adatait!</t>
  </si>
  <si>
    <t>Készült a TERC-ETALON Online Építőipari Költségvetés-készítő és Kiíró Programrendszerrel</t>
  </si>
  <si>
    <t>http://www.etalon.terc.hu</t>
  </si>
  <si>
    <t>Ssz.</t>
  </si>
  <si>
    <t>Megnevezés</t>
  </si>
  <si>
    <t>Anyagköltség</t>
  </si>
  <si>
    <t>Díjköltség</t>
  </si>
  <si>
    <t>19</t>
  </si>
  <si>
    <t>Költségtérítések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</si>
  <si>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</si>
  <si>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</si>
  <si>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</si>
  <si>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</si>
  <si>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</si>
  <si>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</si>
  <si>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</si>
  <si>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</si>
  <si>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Megjegyzés</t>
  </si>
  <si>
    <t>ÉNGY kód</t>
  </si>
  <si>
    <t>K. jelző</t>
  </si>
  <si>
    <t>Munkanem</t>
  </si>
  <si>
    <t>Normaidő</t>
  </si>
  <si>
    <t>19-010-1.11.1.4</t>
  </si>
  <si>
    <t>Általános teendők, megvalósulás szakaszában, ellenőrző mérések, tervezői műszaki vezetés a kivitelezés helyszínén</t>
  </si>
  <si>
    <t>óra</t>
  </si>
  <si>
    <t xml:space="preserve"> 190102244195</t>
  </si>
  <si>
    <t>ÖN</t>
  </si>
  <si>
    <t>19-010-1.11.3</t>
  </si>
  <si>
    <t>Általános teendők, megvalósulás szakaszában, üzembehelyezés és szerelési nyilatkozat készítése</t>
  </si>
  <si>
    <t>db</t>
  </si>
  <si>
    <t xml:space="preserve"> 190102244234</t>
  </si>
  <si>
    <t>19-010-1.21.1</t>
  </si>
  <si>
    <t>Általános teendők, befejezés szakaszában, átadás - átvétel, jegyzőkönyv elkészítése</t>
  </si>
  <si>
    <t xml:space="preserve"> 190102244302</t>
  </si>
  <si>
    <t>19-010-1.21.2</t>
  </si>
  <si>
    <t>Általános teendők, befejezés szakaszában, megvalósulási tervdokumentáció elkészítése</t>
  </si>
  <si>
    <t xml:space="preserve"> 190102244314</t>
  </si>
  <si>
    <t>19-010-1.21.4</t>
  </si>
  <si>
    <t>Általános teendők, befejezés szakaszában, kezelő személyzet oktatása</t>
  </si>
  <si>
    <t xml:space="preserve"> 190102244331</t>
  </si>
  <si>
    <t>19-090-1</t>
  </si>
  <si>
    <t>Építmények átadás előtti utolsó takarítása (pipere)</t>
  </si>
  <si>
    <t xml:space="preserve"> 190902244980</t>
  </si>
  <si>
    <t>Munkanem összesen (HUF)</t>
  </si>
  <si>
    <t>33</t>
  </si>
  <si>
    <t>Falazás és egyéb kőműves munkák</t>
  </si>
  <si>
    <t>33-063-1.1.1</t>
  </si>
  <si>
    <t>Faláttörés 30x30 cm méretig, téglafalban, 12 cm falvastagságig</t>
  </si>
  <si>
    <t xml:space="preserve"> 330630094693</t>
  </si>
  <si>
    <t>33-063-1.1.2</t>
  </si>
  <si>
    <t>Faláttörés 30x30 cm méretig, téglafalban, 12,01-25 cm falvastagság között</t>
  </si>
  <si>
    <t xml:space="preserve"> 330630094703</t>
  </si>
  <si>
    <t>81</t>
  </si>
  <si>
    <t>Épületgépészeti csővezeték szerelése</t>
  </si>
  <si>
    <t>81-000-1.4.2</t>
  </si>
  <si>
    <t>Csővezetékek bontása, lágy, félkemény vagy kemény vörösrézcső, tartószerkezetről, forrasztott kötések feloldásával, méret szerinti deponálással, DN 25 - 32 között</t>
  </si>
  <si>
    <t>m</t>
  </si>
  <si>
    <t xml:space="preserve"> 810000834854</t>
  </si>
  <si>
    <t>81-006-1.1.1.1.1.5-0243022</t>
  </si>
  <si>
    <t>Réz vezeték, Vörösrézcső szerelése, kapilláris, préselt csőkötésekkel, cső elhelyezése idomokkal együtt, tartószerkezeten elhelyezve, szakaszos nyomáspróbával, lágy, félkemény vagy kemény kivitelű rézcsőből, DN 20, SUPERSAN félkemény vörösrézcső, F25  22 x 1 mm</t>
  </si>
  <si>
    <t>K</t>
  </si>
  <si>
    <t>82</t>
  </si>
  <si>
    <t>Épületgépészeti szerelvények és berendezések szerelése</t>
  </si>
  <si>
    <t>82-000-2</t>
  </si>
  <si>
    <t>Víz és gáz mérőhelyek szerelvényeinek leszerelése</t>
  </si>
  <si>
    <t xml:space="preserve"> 820000923025</t>
  </si>
  <si>
    <t>82-000-4.2.1.1</t>
  </si>
  <si>
    <t>Gáz- és fűtésszerelési berendezési tárgyak leszerelése, fűtésszerelési berendezési tárgyak kazánok 60 kW-ig</t>
  </si>
  <si>
    <t xml:space="preserve"> 820000923202</t>
  </si>
  <si>
    <t>82-000-001</t>
  </si>
  <si>
    <t>Meglévő/bontandó fali gázkazánok égéstermék elvezető rendszereinek leszerelése</t>
  </si>
  <si>
    <t>82-000-002</t>
  </si>
  <si>
    <t>Meglévő VF-50/09E tip. gáznyomásszabályó acél védőszekrénnyel együtt történő leszerelése, Tervezett EKB-10/G53 tip. gáznyomássazbályzó beszerzése, elhelyezése egy Tervezett K2 előkerti védőszekrényben.</t>
  </si>
  <si>
    <t>klt</t>
  </si>
  <si>
    <t>82-000-003</t>
  </si>
  <si>
    <t>Meglévő gázfogyasztás almérő leszerelése, szerelvényekkel együtt.</t>
  </si>
  <si>
    <t>82-000-004</t>
  </si>
  <si>
    <t>Gázvezetéki rendszer terveken jelölt helyeken való, öntöttvas csapszekrényben való kiszellőztetése</t>
  </si>
  <si>
    <t>82-000-1.2.1</t>
  </si>
  <si>
    <t>Szerelvények leszerelése, menetes szerelvények, DN 50 méretig</t>
  </si>
  <si>
    <t xml:space="preserve"> 820000922943</t>
  </si>
  <si>
    <t>82-010-5.3.1-0352058</t>
  </si>
  <si>
    <t>Gázüzemű fűtő készülék elhelyezése, víz- és gázoldali bekötése, földgázra vagy PB gázra, kondenzációs fali- vagy modulkazán 40 kW teljesítményig, VAILLANT VU 20 CS/1-7 (N-INT2) ecoTEC exclusive "A" energia-osztályú, kondenzációs fali gázkészülék beépített motoros váltószeleppel, extra széles modulációs tartomány (1:10); IoniDetect ionizációs lángfelügyelettel támogatott elektronikus gáz/levegő szabályozás; rm. acélból készült kondenzációs hőcserélő; 10 lit fűtési tág. tart; Ultrasonic fűtővíz tömegáram-szenzor, a Grundfos Go Balance applikációval a fűtési rendszer hidr. beszab.-ra is alkalmas (Bluetooth reader kell hozzá), szezon. helyiségfűtő energiahat: 94%; belső zajszint: 44 dB(A); Cikkszám: 0010038488</t>
  </si>
  <si>
    <t xml:space="preserve">Tervezett VAILLANT berendezések beszerezhetősége, szervíze: Vaillant Saunier Duval Kft. 1097 Budapest, Gubacsi út 6/B A épület II. emelet Helyi kapcsolat: Stribli Kornél, Tel: +36-30/162-1235, e-mail: kornel.stribli@vaillant-group.com </t>
  </si>
  <si>
    <t xml:space="preserve"> 820104819890</t>
  </si>
  <si>
    <t>82-016-15.1-0242925</t>
  </si>
  <si>
    <t>Füstgázkészletek (csövek, idomok) elhelyezése zárt égésterű, fűtési és/vagy használati melegvízkészítő kazánok részére, felszerelve, szerelőkőműves munka nélkül, 50, 60/100 mm, VAILLANT Vízszintes kialakítású, koncentrikus (Ø60/100 mm) átvezető készlet, homlokzati falon történő levegő/füstgáz cső kivezetéshez; készlet tartalma: vízszintes fali/tető átvezető elem (Ø60/100 mm), 90°-os tisztítónyílásos könyökidom, 2 db csőbilincs, 2 db fali takarólemez; fehér színű; Cikkszám: 0020219516</t>
  </si>
  <si>
    <t xml:space="preserve"> 820164144493</t>
  </si>
  <si>
    <t>98</t>
  </si>
  <si>
    <t>Egyéb járulékos munkák</t>
  </si>
  <si>
    <t>98-000-001</t>
  </si>
  <si>
    <t>Házi nyomáspróba végzése</t>
  </si>
  <si>
    <t>98-000-002</t>
  </si>
  <si>
    <t>Gázszolgáltató felé történő nűszaki átadás lefolytatása, szilárdsági és tömörségi nyomáspróba végzése.</t>
  </si>
  <si>
    <t>98-000-003</t>
  </si>
  <si>
    <t>Gázfogyasztó berendezés szakszervízzel történő beüzemeltetése</t>
  </si>
  <si>
    <t>Összesen (HUF)</t>
  </si>
  <si>
    <t>Költségvetés főösszesítő</t>
  </si>
  <si>
    <t>1 Építmény közvetlen költségei</t>
  </si>
  <si>
    <t>2.1 ÁFA vetítési alap</t>
  </si>
  <si>
    <t>2.2 ÁFA</t>
  </si>
  <si>
    <t>3 A munka ára (HUF)</t>
  </si>
</sst>
</file>

<file path=xl/styles.xml><?xml version="1.0" encoding="utf-8"?>
<styleSheet xmlns="http://schemas.openxmlformats.org/spreadsheetml/2006/main">
  <numFmts count="4">
    <numFmt numFmtId="164" formatCode="### ### ### ##0"/>
    <numFmt numFmtId="165" formatCode="### ### ### ##0 Ft"/>
    <numFmt numFmtId="164" formatCode="### ### ### ##0"/>
    <numFmt numFmtId="164" formatCode="### ### ### ##0"/>
    <numFmt numFmtId="164" formatCode="### ### ### ##0"/>
    <numFmt numFmtId="166" formatCode="0.00%"/>
    <numFmt numFmtId="164" formatCode="### ### ### ##0"/>
    <numFmt numFmtId="164" formatCode="### ### ### ##0"/>
    <numFmt numFmtId="167" formatCode="@"/>
    <numFmt numFmtId="164" formatCode="### ### ### ##0"/>
  </numFmts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6" fontId="2" fillId="0" borderId="2" xfId="0" applyNumberFormat="1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167" fontId="2" fillId="0" borderId="0" xfId="0" applyNumberFormat="1" applyFont="1" applyAlignment="1">
      <alignment horizontal="right" vertical="top" wrapText="1"/>
    </xf>
    <xf numFmtId="164" fontId="1" fillId="0" borderId="3" xfId="0" applyNumberFormat="1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Relationship Id="rId1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hyperlink" Target="http://www.etalon.terc.h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8"/>
  <sheetViews>
    <sheetView tabSelected="1" workbookViewId="0"/>
  </sheetViews>
  <sheetFormatPr defaultRowHeight="15"/>
  <cols>
    <col min="1" max="1" width="30.7109375" customWidth="1"/>
    <col min="2" max="2" width="30.7109375" customWidth="1"/>
  </cols>
  <sheetData>
    <row r="1" spans="1:2">
      <c r="A1" s="1" t="s">
        <v>0</v>
      </c>
      <c r="B1" s="1"/>
    </row>
    <row r="2" spans="1:2">
      <c r="A2" s="2" t="s">
        <v>1</v>
      </c>
      <c r="B2" s="3" t="s">
        <v>2</v>
      </c>
    </row>
    <row r="3" spans="1:2">
      <c r="A3" s="2" t="s">
        <v>3</v>
      </c>
      <c r="B3" s="3" t="s">
        <v>4</v>
      </c>
    </row>
    <row r="4" spans="1:2">
      <c r="A4" s="2" t="s">
        <v>5</v>
      </c>
      <c r="B4" s="3" t="s">
        <v>6</v>
      </c>
    </row>
    <row r="5" spans="1:2">
      <c r="A5" s="2" t="s">
        <v>7</v>
      </c>
      <c r="B5" s="3" t="s">
        <v>8</v>
      </c>
    </row>
    <row r="6" spans="1:2">
      <c r="A6" s="2" t="s">
        <v>9</v>
      </c>
      <c r="B6" s="3" t="s">
        <v>10</v>
      </c>
    </row>
    <row r="7" spans="1:2">
      <c r="A7" s="2" t="s">
        <v>11</v>
      </c>
      <c r="B7" s="3" t="s">
        <v>12</v>
      </c>
    </row>
    <row r="8" spans="1:2">
      <c r="A8" s="2" t="s">
        <v>13</v>
      </c>
      <c r="B8" s="3" t="s">
        <v>14</v>
      </c>
    </row>
    <row r="10" spans="1:2">
      <c r="A10" s="2" t="s">
        <v>15</v>
      </c>
      <c r="B10" s="3" t="s">
        <v>16</v>
      </c>
    </row>
    <row r="12" spans="1:2">
      <c r="A12" s="2" t="s">
        <v>17</v>
      </c>
      <c r="B12" s="4">
        <v>0</v>
      </c>
    </row>
    <row r="13" spans="1:2">
      <c r="A13" s="2" t="s">
        <v>18</v>
      </c>
      <c r="B13" s="5">
        <v>0</v>
      </c>
    </row>
    <row r="15" spans="1:2">
      <c r="A15" s="2" t="s">
        <v>19</v>
      </c>
      <c r="B15" s="3" t="s">
        <v>20</v>
      </c>
    </row>
    <row r="17" spans="1:2">
      <c r="A17" s="2" t="s">
        <v>21</v>
      </c>
    </row>
    <row r="18" spans="1:2">
      <c r="A18" s="3" t="s">
        <v>22</v>
      </c>
      <c r="B18" s="3"/>
    </row>
    <row r="21" spans="1:2">
      <c r="A21" s="3" t="s">
        <v>23</v>
      </c>
      <c r="B21" s="3"/>
    </row>
    <row r="26" spans="1:2">
      <c r="A26" s="2" t="s">
        <v>24</v>
      </c>
      <c r="B26" s="2"/>
    </row>
    <row r="28" spans="1:2">
      <c r="A28" s="3" t="s">
        <v>25</v>
      </c>
    </row>
  </sheetData>
  <mergeCells count="4">
    <mergeCell ref="A1:B1"/>
    <mergeCell ref="A18:B18"/>
    <mergeCell ref="A21:B21"/>
    <mergeCell ref="A26:B26"/>
  </mergeCells>
  <hyperlinks>
    <hyperlink ref="A2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8"/>
  <sheetViews>
    <sheetView workbookViewId="0"/>
  </sheetViews>
  <sheetFormatPr defaultRowHeight="15"/>
  <cols>
    <col min="1" max="1" width="30.7109375" customWidth="1"/>
    <col min="2" max="2" width="8.7109375" customWidth="1"/>
    <col min="3" max="3" width="12.7109375" customWidth="1"/>
    <col min="4" max="4" width="12.7109375" customWidth="1"/>
  </cols>
  <sheetData>
    <row r="1" spans="1:4">
      <c r="A1" s="2"/>
      <c r="B1" s="2"/>
      <c r="C1" s="2"/>
      <c r="D1" s="2"/>
    </row>
    <row r="3" spans="1:4">
      <c r="A3" s="6" t="s">
        <v>120</v>
      </c>
      <c r="B3" s="6"/>
      <c r="C3" s="6"/>
      <c r="D3" s="6"/>
    </row>
    <row r="4" spans="1:4">
      <c r="A4" s="1" t="s">
        <v>27</v>
      </c>
      <c r="B4" s="7"/>
      <c r="C4" s="7" t="s">
        <v>28</v>
      </c>
      <c r="D4" s="7" t="s">
        <v>29</v>
      </c>
    </row>
    <row r="5" spans="1:4">
      <c r="A5" s="3" t="s">
        <v>121</v>
      </c>
      <c r="C5" s="8">
        <f>'Munkanem összesítő'!C7</f>
        <v>0</v>
      </c>
      <c r="D5" s="8">
        <f>'Munkanem összesítő'!D7</f>
        <v>0</v>
      </c>
    </row>
    <row r="6" spans="1:4">
      <c r="A6" s="3" t="s">
        <v>122</v>
      </c>
      <c r="C6" s="9">
        <f>ROUND(C5+D5,0)</f>
        <v>0</v>
      </c>
      <c r="D6" s="9"/>
    </row>
    <row r="7" spans="1:4">
      <c r="A7" s="3" t="s">
        <v>123</v>
      </c>
      <c r="B7" s="10">
        <v>0</v>
      </c>
      <c r="C7" s="9">
        <f>ROUND(C6*B7,0)</f>
        <v>0</v>
      </c>
      <c r="D7" s="9"/>
    </row>
    <row r="8" spans="1:4">
      <c r="A8" s="11" t="s">
        <v>124</v>
      </c>
      <c r="B8" s="11"/>
      <c r="C8" s="12">
        <f>ROUND(C7+C6,0)</f>
        <v>0</v>
      </c>
      <c r="D8" s="12"/>
    </row>
  </sheetData>
  <mergeCells count="5">
    <mergeCell ref="A1:D1"/>
    <mergeCell ref="A3:D3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7"/>
  <sheetViews>
    <sheetView workbookViewId="0"/>
  </sheetViews>
  <sheetFormatPr defaultRowHeight="15"/>
  <cols>
    <col min="1" max="1" width="4.7109375" customWidth="1"/>
    <col min="2" max="2" width="30.7109375" customWidth="1"/>
    <col min="3" max="3" width="12.7109375" customWidth="1"/>
    <col min="4" max="4" width="12.7109375" customWidth="1"/>
  </cols>
  <sheetData>
    <row r="1" spans="1:4">
      <c r="A1" s="1" t="s">
        <v>26</v>
      </c>
      <c r="B1" s="1" t="s">
        <v>27</v>
      </c>
      <c r="C1" s="7" t="s">
        <v>28</v>
      </c>
      <c r="D1" s="7" t="s">
        <v>29</v>
      </c>
    </row>
    <row r="2" spans="1:4">
      <c r="A2" s="3" t="s">
        <v>30</v>
      </c>
      <c r="B2" s="3" t="s">
        <v>31</v>
      </c>
      <c r="C2" s="4">
        <f>'19.Költségtérítések'!H8</f>
        <v>0</v>
      </c>
      <c r="D2" s="4">
        <f>'19.Költségtérítések'!I8</f>
        <v>0</v>
      </c>
    </row>
    <row r="3" spans="1:4">
      <c r="A3" s="3" t="s">
        <v>67</v>
      </c>
      <c r="B3" s="3" t="s">
        <v>68</v>
      </c>
      <c r="C3" s="4">
        <f>'33.Falazás és egyéb kőműves mu'!H4</f>
        <v>0</v>
      </c>
      <c r="D3" s="4">
        <f>'33.Falazás és egyéb kőműves mu'!I4</f>
        <v>0</v>
      </c>
    </row>
    <row r="4" spans="1:4">
      <c r="A4" s="3" t="s">
        <v>75</v>
      </c>
      <c r="B4" s="3" t="s">
        <v>76</v>
      </c>
      <c r="C4" s="4">
        <f>'81.Épületgépészeti csővezeték'!H4</f>
        <v>0</v>
      </c>
      <c r="D4" s="4">
        <f>'81.Épületgépészeti csővezeték'!I4</f>
        <v>0</v>
      </c>
    </row>
    <row r="5" spans="1:4">
      <c r="A5" s="3" t="s">
        <v>84</v>
      </c>
      <c r="B5" s="3" t="s">
        <v>85</v>
      </c>
      <c r="C5" s="4">
        <f>'82.Épületgépészeti szerelvénye'!H11</f>
        <v>0</v>
      </c>
      <c r="D5" s="4">
        <f>'82.Épületgépészeti szerelvénye'!I11</f>
        <v>0</v>
      </c>
    </row>
    <row r="6" spans="1:4">
      <c r="A6" s="3" t="s">
        <v>111</v>
      </c>
      <c r="B6" s="3" t="s">
        <v>112</v>
      </c>
      <c r="C6" s="4">
        <f>'98.Egyéb járulékos munkák'!H5</f>
        <v>0</v>
      </c>
      <c r="D6" s="4">
        <f>'98.Egyéb járulékos munkák'!I5</f>
        <v>0</v>
      </c>
    </row>
    <row r="7" spans="1:4">
      <c r="A7" s="11"/>
      <c r="B7" s="11" t="s">
        <v>119</v>
      </c>
      <c r="C7" s="11">
        <f>ROUND(SUM(C2:C6),0)</f>
        <v>0</v>
      </c>
      <c r="D7" s="11">
        <f>ROUND(SUM(D2:D6),0)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8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45</v>
      </c>
      <c r="C2" s="3" t="s">
        <v>46</v>
      </c>
      <c r="D2" s="2">
        <v>1</v>
      </c>
      <c r="E2" s="3" t="s">
        <v>47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48</v>
      </c>
      <c r="L2" s="3" t="s">
        <v>49</v>
      </c>
      <c r="M2" s="3">
        <v>19</v>
      </c>
      <c r="N2" s="3">
        <v>0</v>
      </c>
    </row>
    <row r="3" spans="1:14">
      <c r="A3" s="3">
        <v>2</v>
      </c>
      <c r="B3" s="2" t="s">
        <v>50</v>
      </c>
      <c r="C3" s="3" t="s">
        <v>51</v>
      </c>
      <c r="D3" s="2">
        <v>1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53</v>
      </c>
      <c r="L3" s="3" t="s">
        <v>49</v>
      </c>
      <c r="M3" s="3">
        <v>19</v>
      </c>
      <c r="N3" s="3">
        <v>0</v>
      </c>
    </row>
    <row r="4" spans="1:14">
      <c r="A4" s="3">
        <v>3</v>
      </c>
      <c r="B4" s="2" t="s">
        <v>54</v>
      </c>
      <c r="C4" s="3" t="s">
        <v>55</v>
      </c>
      <c r="D4" s="2">
        <v>1</v>
      </c>
      <c r="E4" s="3" t="s">
        <v>52</v>
      </c>
      <c r="F4" s="4"/>
      <c r="G4" s="4"/>
      <c r="H4" s="8">
        <f>ROUND(F4*D4,0)</f>
        <v>0</v>
      </c>
      <c r="I4" s="8">
        <f>ROUND(G4*D4,0)</f>
        <v>0</v>
      </c>
      <c r="J4" s="14"/>
      <c r="K4" s="15" t="s">
        <v>56</v>
      </c>
      <c r="L4" s="3" t="s">
        <v>49</v>
      </c>
      <c r="M4" s="3">
        <v>19</v>
      </c>
      <c r="N4" s="3">
        <v>0</v>
      </c>
    </row>
    <row r="5" spans="1:14">
      <c r="A5" s="3">
        <v>4</v>
      </c>
      <c r="B5" s="2" t="s">
        <v>57</v>
      </c>
      <c r="C5" s="3" t="s">
        <v>58</v>
      </c>
      <c r="D5" s="2">
        <v>1</v>
      </c>
      <c r="E5" s="3" t="s">
        <v>52</v>
      </c>
      <c r="F5" s="4"/>
      <c r="G5" s="4"/>
      <c r="H5" s="8">
        <f>ROUND(F5*D5,0)</f>
        <v>0</v>
      </c>
      <c r="I5" s="8">
        <f>ROUND(G5*D5,0)</f>
        <v>0</v>
      </c>
      <c r="J5" s="14"/>
      <c r="K5" s="15" t="s">
        <v>59</v>
      </c>
      <c r="L5" s="3" t="s">
        <v>49</v>
      </c>
      <c r="M5" s="3">
        <v>19</v>
      </c>
      <c r="N5" s="3">
        <v>0</v>
      </c>
    </row>
    <row r="6" spans="1:14">
      <c r="A6" s="3">
        <v>5</v>
      </c>
      <c r="B6" s="2" t="s">
        <v>60</v>
      </c>
      <c r="C6" s="3" t="s">
        <v>61</v>
      </c>
      <c r="D6" s="2">
        <v>1</v>
      </c>
      <c r="E6" s="3" t="s">
        <v>52</v>
      </c>
      <c r="F6" s="4"/>
      <c r="G6" s="4"/>
      <c r="H6" s="8">
        <f>ROUND(F6*D6,0)</f>
        <v>0</v>
      </c>
      <c r="I6" s="8">
        <f>ROUND(G6*D6,0)</f>
        <v>0</v>
      </c>
      <c r="J6" s="14"/>
      <c r="K6" s="15" t="s">
        <v>62</v>
      </c>
      <c r="L6" s="3" t="s">
        <v>49</v>
      </c>
      <c r="M6" s="3">
        <v>19</v>
      </c>
      <c r="N6" s="3">
        <v>0</v>
      </c>
    </row>
    <row r="7" spans="1:14">
      <c r="A7" s="3">
        <v>6</v>
      </c>
      <c r="B7" s="2" t="s">
        <v>63</v>
      </c>
      <c r="C7" s="3" t="s">
        <v>64</v>
      </c>
      <c r="D7" s="2">
        <v>1</v>
      </c>
      <c r="E7" s="3" t="s">
        <v>52</v>
      </c>
      <c r="F7" s="4"/>
      <c r="G7" s="4"/>
      <c r="H7" s="8">
        <f>ROUND(F7*D7,0)</f>
        <v>0</v>
      </c>
      <c r="I7" s="8">
        <f>ROUND(G7*D7,0)</f>
        <v>0</v>
      </c>
      <c r="J7" s="14"/>
      <c r="K7" s="15" t="s">
        <v>65</v>
      </c>
      <c r="L7" s="3" t="s">
        <v>49</v>
      </c>
      <c r="M7" s="3">
        <v>19</v>
      </c>
      <c r="N7" s="3">
        <v>0</v>
      </c>
    </row>
    <row r="8" spans="1:14">
      <c r="A8" s="11"/>
      <c r="B8" s="11"/>
      <c r="C8" s="11" t="s">
        <v>66</v>
      </c>
      <c r="D8" s="11"/>
      <c r="E8" s="11"/>
      <c r="F8" s="11"/>
      <c r="G8" s="11"/>
      <c r="H8" s="16">
        <f>ROUND(SUM(H2:H7),0)</f>
        <v>0</v>
      </c>
      <c r="I8" s="16">
        <f>ROUND(SUM(I2:I7),0)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69</v>
      </c>
      <c r="C2" s="3" t="s">
        <v>70</v>
      </c>
      <c r="D2" s="2">
        <v>2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71</v>
      </c>
      <c r="L2" s="3" t="s">
        <v>49</v>
      </c>
      <c r="M2" s="3">
        <v>33</v>
      </c>
      <c r="N2" s="3">
        <v>0.53</v>
      </c>
    </row>
    <row r="3" spans="1:14">
      <c r="A3" s="3">
        <v>2</v>
      </c>
      <c r="B3" s="2" t="s">
        <v>72</v>
      </c>
      <c r="C3" s="3" t="s">
        <v>73</v>
      </c>
      <c r="D3" s="2">
        <v>2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74</v>
      </c>
      <c r="L3" s="3" t="s">
        <v>49</v>
      </c>
      <c r="M3" s="3">
        <v>33</v>
      </c>
      <c r="N3" s="3">
        <v>0.76</v>
      </c>
    </row>
    <row r="4" spans="1:14">
      <c r="A4" s="11"/>
      <c r="B4" s="11"/>
      <c r="C4" s="11" t="s">
        <v>66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4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77</v>
      </c>
      <c r="C2" s="3" t="s">
        <v>78</v>
      </c>
      <c r="D2" s="2">
        <v>4</v>
      </c>
      <c r="E2" s="3" t="s">
        <v>79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80</v>
      </c>
      <c r="L2" s="3" t="s">
        <v>49</v>
      </c>
      <c r="M2" s="3">
        <v>81</v>
      </c>
      <c r="N2" s="3">
        <v>0.24</v>
      </c>
    </row>
    <row r="3" spans="1:14">
      <c r="A3" s="3">
        <v>2</v>
      </c>
      <c r="B3" s="2" t="s">
        <v>81</v>
      </c>
      <c r="C3" s="3" t="s">
        <v>82</v>
      </c>
      <c r="D3" s="2">
        <v>18</v>
      </c>
      <c r="E3" s="3" t="s">
        <v>79</v>
      </c>
      <c r="F3" s="4"/>
      <c r="G3" s="4"/>
      <c r="H3" s="8">
        <f>ROUND(F3*D3,0)</f>
        <v>0</v>
      </c>
      <c r="I3" s="8">
        <f>ROUND(G3*D3,0)</f>
        <v>0</v>
      </c>
      <c r="J3" s="14"/>
      <c r="K3" s="15"/>
      <c r="L3" s="3" t="s">
        <v>83</v>
      </c>
      <c r="M3" s="3">
        <v>81</v>
      </c>
      <c r="N3" s="3">
        <v>0.26</v>
      </c>
    </row>
    <row r="4" spans="1:14">
      <c r="A4" s="11"/>
      <c r="B4" s="11"/>
      <c r="C4" s="11" t="s">
        <v>66</v>
      </c>
      <c r="D4" s="11"/>
      <c r="E4" s="11"/>
      <c r="F4" s="11"/>
      <c r="G4" s="11"/>
      <c r="H4" s="16">
        <f>ROUND(SUM(H2:H3),0)</f>
        <v>0</v>
      </c>
      <c r="I4" s="16">
        <f>ROUND(SUM(I2:I3),0)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11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86</v>
      </c>
      <c r="C2" s="3" t="s">
        <v>87</v>
      </c>
      <c r="D2" s="2">
        <v>1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/>
      <c r="K2" s="15" t="s">
        <v>88</v>
      </c>
      <c r="L2" s="3" t="s">
        <v>49</v>
      </c>
      <c r="M2" s="3">
        <v>82</v>
      </c>
      <c r="N2" s="3">
        <v>1.08</v>
      </c>
    </row>
    <row r="3" spans="1:14">
      <c r="A3" s="3">
        <v>2</v>
      </c>
      <c r="B3" s="2" t="s">
        <v>89</v>
      </c>
      <c r="C3" s="3" t="s">
        <v>90</v>
      </c>
      <c r="D3" s="2">
        <v>2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/>
      <c r="K3" s="15" t="s">
        <v>91</v>
      </c>
      <c r="L3" s="3" t="s">
        <v>49</v>
      </c>
      <c r="M3" s="3">
        <v>82</v>
      </c>
      <c r="N3" s="3">
        <v>5</v>
      </c>
    </row>
    <row r="4" spans="1:14">
      <c r="A4" s="3">
        <v>3</v>
      </c>
      <c r="B4" s="2" t="s">
        <v>92</v>
      </c>
      <c r="C4" s="3" t="s">
        <v>93</v>
      </c>
      <c r="D4" s="2">
        <v>2</v>
      </c>
      <c r="E4" s="3" t="s">
        <v>52</v>
      </c>
      <c r="F4" s="4"/>
      <c r="G4" s="4"/>
      <c r="H4" s="8">
        <f>ROUND(F4*D4,0)</f>
        <v>0</v>
      </c>
      <c r="I4" s="8">
        <f>ROUND(G4*D4,0)</f>
        <v>0</v>
      </c>
      <c r="J4" s="14"/>
      <c r="K4" s="15"/>
      <c r="L4" s="3" t="s">
        <v>83</v>
      </c>
      <c r="M4" s="3">
        <v>82</v>
      </c>
      <c r="N4" s="3">
        <v>1</v>
      </c>
    </row>
    <row r="5" spans="1:14">
      <c r="A5" s="3">
        <v>4</v>
      </c>
      <c r="B5" s="2" t="s">
        <v>94</v>
      </c>
      <c r="C5" s="3" t="s">
        <v>95</v>
      </c>
      <c r="D5" s="2">
        <v>1</v>
      </c>
      <c r="E5" s="3" t="s">
        <v>96</v>
      </c>
      <c r="F5" s="4"/>
      <c r="G5" s="4"/>
      <c r="H5" s="8">
        <f>ROUND(F5*D5,0)</f>
        <v>0</v>
      </c>
      <c r="I5" s="8">
        <f>ROUND(G5*D5,0)</f>
        <v>0</v>
      </c>
      <c r="J5" s="14"/>
      <c r="K5" s="15"/>
      <c r="L5" s="3" t="s">
        <v>83</v>
      </c>
      <c r="M5" s="3">
        <v>82</v>
      </c>
      <c r="N5" s="3">
        <v>12</v>
      </c>
    </row>
    <row r="6" spans="1:14">
      <c r="A6" s="3">
        <v>5</v>
      </c>
      <c r="B6" s="2" t="s">
        <v>97</v>
      </c>
      <c r="C6" s="3" t="s">
        <v>98</v>
      </c>
      <c r="D6" s="2">
        <v>1</v>
      </c>
      <c r="E6" s="3" t="s">
        <v>52</v>
      </c>
      <c r="F6" s="4"/>
      <c r="G6" s="4"/>
      <c r="H6" s="8">
        <f>ROUND(F6*D6,0)</f>
        <v>0</v>
      </c>
      <c r="I6" s="8">
        <f>ROUND(G6*D6,0)</f>
        <v>0</v>
      </c>
      <c r="J6" s="14"/>
      <c r="K6" s="15"/>
      <c r="L6" s="3" t="s">
        <v>83</v>
      </c>
      <c r="M6" s="3">
        <v>82</v>
      </c>
      <c r="N6" s="3">
        <v>1</v>
      </c>
    </row>
    <row r="7" spans="1:14">
      <c r="A7" s="3">
        <v>6</v>
      </c>
      <c r="B7" s="2" t="s">
        <v>99</v>
      </c>
      <c r="C7" s="3" t="s">
        <v>100</v>
      </c>
      <c r="D7" s="2">
        <v>3</v>
      </c>
      <c r="E7" s="3" t="s">
        <v>52</v>
      </c>
      <c r="F7" s="4"/>
      <c r="G7" s="4"/>
      <c r="H7" s="8">
        <f>ROUND(F7*D7,0)</f>
        <v>0</v>
      </c>
      <c r="I7" s="8">
        <f>ROUND(G7*D7,0)</f>
        <v>0</v>
      </c>
      <c r="J7" s="14"/>
      <c r="K7" s="15"/>
      <c r="L7" s="3" t="s">
        <v>83</v>
      </c>
      <c r="M7" s="3">
        <v>82</v>
      </c>
      <c r="N7" s="3">
        <v>8</v>
      </c>
    </row>
    <row r="8" spans="1:14">
      <c r="A8" s="3">
        <v>7</v>
      </c>
      <c r="B8" s="2" t="s">
        <v>101</v>
      </c>
      <c r="C8" s="3" t="s">
        <v>102</v>
      </c>
      <c r="D8" s="2">
        <v>6</v>
      </c>
      <c r="E8" s="3" t="s">
        <v>52</v>
      </c>
      <c r="F8" s="4"/>
      <c r="G8" s="4"/>
      <c r="H8" s="8">
        <f>ROUND(F8*D8,0)</f>
        <v>0</v>
      </c>
      <c r="I8" s="8">
        <f>ROUND(G8*D8,0)</f>
        <v>0</v>
      </c>
      <c r="J8" s="14"/>
      <c r="K8" s="15" t="s">
        <v>103</v>
      </c>
      <c r="L8" s="3" t="s">
        <v>49</v>
      </c>
      <c r="M8" s="3">
        <v>82</v>
      </c>
      <c r="N8" s="3">
        <v>0.44</v>
      </c>
    </row>
    <row r="9" spans="1:14">
      <c r="A9" s="3">
        <v>8</v>
      </c>
      <c r="B9" s="2" t="s">
        <v>104</v>
      </c>
      <c r="C9" s="3" t="s">
        <v>105</v>
      </c>
      <c r="D9" s="2">
        <v>1</v>
      </c>
      <c r="E9" s="3" t="s">
        <v>52</v>
      </c>
      <c r="F9" s="4"/>
      <c r="G9" s="4"/>
      <c r="H9" s="8">
        <f>ROUND(F9*D9,0)</f>
        <v>0</v>
      </c>
      <c r="I9" s="8">
        <f>ROUND(G9*D9,0)</f>
        <v>0</v>
      </c>
      <c r="J9" s="14" t="s">
        <v>106</v>
      </c>
      <c r="K9" s="15" t="s">
        <v>107</v>
      </c>
      <c r="L9" s="3" t="s">
        <v>49</v>
      </c>
      <c r="M9" s="3">
        <v>82</v>
      </c>
      <c r="N9" s="3">
        <v>3.38</v>
      </c>
    </row>
    <row r="10" spans="1:14">
      <c r="A10" s="3">
        <v>9</v>
      </c>
      <c r="B10" s="2" t="s">
        <v>108</v>
      </c>
      <c r="C10" s="3" t="s">
        <v>109</v>
      </c>
      <c r="D10" s="2">
        <v>1</v>
      </c>
      <c r="E10" s="3" t="s">
        <v>52</v>
      </c>
      <c r="F10" s="4"/>
      <c r="G10" s="4"/>
      <c r="H10" s="8">
        <f>ROUND(F10*D10,0)</f>
        <v>0</v>
      </c>
      <c r="I10" s="8">
        <f>ROUND(G10*D10,0)</f>
        <v>0</v>
      </c>
      <c r="J10" s="14" t="s">
        <v>106</v>
      </c>
      <c r="K10" s="15" t="s">
        <v>110</v>
      </c>
      <c r="L10" s="3" t="s">
        <v>49</v>
      </c>
      <c r="M10" s="3">
        <v>82</v>
      </c>
      <c r="N10" s="3">
        <v>1.6</v>
      </c>
    </row>
    <row r="11" spans="1:14">
      <c r="A11" s="11"/>
      <c r="B11" s="11"/>
      <c r="C11" s="11" t="s">
        <v>66</v>
      </c>
      <c r="D11" s="11"/>
      <c r="E11" s="11"/>
      <c r="F11" s="11"/>
      <c r="G11" s="11"/>
      <c r="H11" s="16">
        <f>ROUND(SUM(H2:H10),0)</f>
        <v>0</v>
      </c>
      <c r="I11" s="16">
        <f>ROUND(SUM(I2:I10),0)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5"/>
  <sheetViews>
    <sheetView workbookViewId="0"/>
  </sheetViews>
  <sheetFormatPr defaultRowHeight="15"/>
  <cols>
    <col min="1" max="1" width="4.7109375" customWidth="1"/>
    <col min="2" max="2" width="20.7109375" customWidth="1"/>
    <col min="3" max="3" width="35.7109375" customWidth="1"/>
    <col min="4" max="4" width="7.7109375" customWidth="1"/>
    <col min="5" max="5" width="8.7109375" customWidth="1"/>
    <col min="6" max="6" width="12.7109375" customWidth="1"/>
    <col min="7" max="7" width="12.7109375" customWidth="1"/>
    <col min="8" max="8" width="12.7109375" customWidth="1"/>
    <col min="9" max="9" width="12.7109375" customWidth="1"/>
    <col min="10" max="10" width="20.7109375" customWidth="1"/>
    <col min="11" max="11" width="12.7109375" customWidth="1"/>
    <col min="12" max="12" width="6.7109375" customWidth="1"/>
    <col min="13" max="13" width="8.7109375" customWidth="1"/>
    <col min="14" max="14" width="8.7109375" customWidth="1"/>
  </cols>
  <sheetData>
    <row r="1" spans="1:14">
      <c r="A1" s="1" t="s">
        <v>26</v>
      </c>
      <c r="B1" s="1" t="s">
        <v>32</v>
      </c>
      <c r="C1" s="1" t="s">
        <v>33</v>
      </c>
      <c r="D1" s="7" t="s">
        <v>34</v>
      </c>
      <c r="E1" s="7" t="s">
        <v>35</v>
      </c>
      <c r="F1" s="7" t="s">
        <v>36</v>
      </c>
      <c r="G1" s="7" t="s">
        <v>37</v>
      </c>
      <c r="H1" s="7" t="s">
        <v>38</v>
      </c>
      <c r="I1" s="7" t="s">
        <v>39</v>
      </c>
      <c r="J1" s="13" t="s">
        <v>40</v>
      </c>
      <c r="K1" s="13" t="s">
        <v>41</v>
      </c>
      <c r="L1" s="13" t="s">
        <v>42</v>
      </c>
      <c r="M1" s="13" t="s">
        <v>43</v>
      </c>
      <c r="N1" s="13" t="s">
        <v>44</v>
      </c>
    </row>
    <row r="2" spans="1:14">
      <c r="A2" s="3">
        <v>1</v>
      </c>
      <c r="B2" s="2" t="s">
        <v>113</v>
      </c>
      <c r="C2" s="3" t="s">
        <v>114</v>
      </c>
      <c r="D2" s="2">
        <v>1</v>
      </c>
      <c r="E2" s="3" t="s">
        <v>52</v>
      </c>
      <c r="F2" s="4"/>
      <c r="G2" s="4"/>
      <c r="H2" s="8">
        <f>ROUND(F2*D2,0)</f>
        <v>0</v>
      </c>
      <c r="I2" s="8">
        <f>ROUND(G2*D2,0)</f>
        <v>0</v>
      </c>
      <c r="J2" s="14"/>
      <c r="K2" s="15"/>
      <c r="L2" s="3" t="s">
        <v>83</v>
      </c>
      <c r="M2" s="3">
        <v>98</v>
      </c>
      <c r="N2" s="3">
        <v>1</v>
      </c>
    </row>
    <row r="3" spans="1:14">
      <c r="A3" s="3">
        <v>2</v>
      </c>
      <c r="B3" s="2" t="s">
        <v>115</v>
      </c>
      <c r="C3" s="3" t="s">
        <v>116</v>
      </c>
      <c r="D3" s="2">
        <v>1</v>
      </c>
      <c r="E3" s="3" t="s">
        <v>52</v>
      </c>
      <c r="F3" s="4"/>
      <c r="G3" s="4"/>
      <c r="H3" s="8">
        <f>ROUND(F3*D3,0)</f>
        <v>0</v>
      </c>
      <c r="I3" s="8">
        <f>ROUND(G3*D3,0)</f>
        <v>0</v>
      </c>
      <c r="J3" s="14"/>
      <c r="K3" s="15"/>
      <c r="L3" s="3" t="s">
        <v>83</v>
      </c>
      <c r="M3" s="3">
        <v>98</v>
      </c>
      <c r="N3" s="3">
        <v>5</v>
      </c>
    </row>
    <row r="4" spans="1:14">
      <c r="A4" s="3">
        <v>3</v>
      </c>
      <c r="B4" s="2" t="s">
        <v>117</v>
      </c>
      <c r="C4" s="3" t="s">
        <v>118</v>
      </c>
      <c r="D4" s="2">
        <v>1</v>
      </c>
      <c r="E4" s="3" t="s">
        <v>52</v>
      </c>
      <c r="F4" s="4"/>
      <c r="G4" s="4"/>
      <c r="H4" s="8">
        <f>ROUND(F4*D4,0)</f>
        <v>0</v>
      </c>
      <c r="I4" s="8">
        <f>ROUND(G4*D4,0)</f>
        <v>0</v>
      </c>
      <c r="J4" s="14"/>
      <c r="K4" s="15"/>
      <c r="L4" s="3" t="s">
        <v>83</v>
      </c>
      <c r="M4" s="3">
        <v>98</v>
      </c>
      <c r="N4" s="3">
        <v>20</v>
      </c>
    </row>
    <row r="5" spans="1:14">
      <c r="A5" s="11"/>
      <c r="B5" s="11"/>
      <c r="C5" s="11" t="s">
        <v>66</v>
      </c>
      <c r="D5" s="11"/>
      <c r="E5" s="11"/>
      <c r="F5" s="11"/>
      <c r="G5" s="11"/>
      <c r="H5" s="16">
        <f>ROUND(SUM(H2:H4),0)</f>
        <v>0</v>
      </c>
      <c r="I5" s="16">
        <f>ROUND(SUM(I2:I4),0)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Info</vt:lpstr>
      <vt:lpstr>Főösszesítő</vt:lpstr>
      <vt:lpstr>Munkanem összesítő</vt:lpstr>
      <vt:lpstr>19.Költségtérítések</vt:lpstr>
      <vt:lpstr>33.Falazás és egyéb kőműves mu</vt:lpstr>
      <vt:lpstr>81.Épületgépészeti csővezeték</vt:lpstr>
      <vt:lpstr>82.Épületgépészeti szerelvénye</vt:lpstr>
      <vt:lpstr>98.Egyéb járulékos munkák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Bakonyerdő irodaépület felújítása - Belső gázellátás szerelés</dc:title>
  <dc:subject/>
  <dc:creator/>
  <cp:keywords/>
  <dc:description>Tárgy: 
MEGLÉVŐ IRODAÉPÜLET FELÚJÍTÁSA
8360 KESZTHELY, SOPRONI U. 41.
HRSZ: 2506/1
Megrendelő: 
BAKONYERDŐ ZRT.
8900 PÁPA, JÓKAI MÓR U. 46.
Tervező:
HAURUS MÉRNÖKI KFT.
8900 ZALAEGERSZEG, DÓZSA GYÖRGY U. 17.
IRODA: 8900 ZALAEGERSZEG, ISKOLA KÖZ 6-8.
VARGA SÁNDOR ÉPÜLETGÉPÉSZ SZAKMÉRNÜK
G/20-00821
TEL: +36-30/348-7122
EMAIL: ING.SANDOR.VARGA@GMAIL.COM, INFO@HAURUS.ORG
Munkaszám: 2022/21
Verzió: 01 (2023.10.03.)</dc:description>
  <cp:lastModifiedBy/>
  <dcterms:created xsi:type="dcterms:W3CDTF">2023-10-03T09:00:44Z</dcterms:created>
  <dcterms:modified xsi:type="dcterms:W3CDTF">2023-10-03T09:00:44Z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398707</vt:lpwstr>
  </property>
  <property fmtid="{D5CDD505-2E9C-101B-9397-08002B2CF9AE}" pid="3" name="title">
    <vt:lpwstr>Bakonyerdő irodaépület felújítása - Belső gázellátás szerelés</vt:lpwstr>
  </property>
  <property fmtid="{D5CDD505-2E9C-101B-9397-08002B2CF9AE}" pid="4" name="lessonfee">
    <vt:i4>5070</vt:i4>
  </property>
  <property fmtid="{D5CDD505-2E9C-101B-9397-08002B2CF9AE}" pid="5" name="norm_type_id">
    <vt:lpwstr>2</vt:lpwstr>
  </property>
  <property fmtid="{D5CDD505-2E9C-101B-9397-08002B2CF9AE}" pid="6" name="tender_iow_id">
    <vt:lpwstr>5</vt:lpwstr>
  </property>
  <property fmtid="{D5CDD505-2E9C-101B-9397-08002B2CF9AE}" pid="7" name="created">
    <vt:lpwstr>2023-10-03 09:00:44</vt:lpwstr>
  </property>
  <property fmtid="{D5CDD505-2E9C-101B-9397-08002B2CF9AE}" pid="8" name="changed">
    <vt:lpwstr>2023-10-03 09:19:22</vt:lpwstr>
  </property>
  <property fmtid="{D5CDD505-2E9C-101B-9397-08002B2CF9AE}" pid="9" name="osum">
    <vt:i4>0</vt:i4>
  </property>
  <property fmtid="{D5CDD505-2E9C-101B-9397-08002B2CF9AE}" pid="10" name="priceversion">
    <vt:lpwstr>2023.10.01</vt:lpwstr>
  </property>
  <property fmtid="{D5CDD505-2E9C-101B-9397-08002B2CF9AE}" pid="11" name="currency">
    <vt:lpwstr>HUF</vt:lpwstr>
  </property>
</Properties>
</file>