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sharedStrings.xml" ContentType="application/vnd.openxmlformats-officedocument.spreadsheetml.sharedString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nfo" sheetId="1" r:id="rId1"/>
    <sheet name="Főösszesítő" sheetId="2" r:id="rId2"/>
    <sheet name="Munkanem összesítő" sheetId="3" r:id="rId3"/>
    <sheet name="2.Bontás, építőanyagok újraha" sheetId="4" r:id="rId4"/>
    <sheet name="19.Költségtérítések" sheetId="5" r:id="rId5"/>
    <sheet name="31.Helyszíni beton és vasbeton" sheetId="6" r:id="rId6"/>
    <sheet name="33.Falazás és egyéb kőműves mu" sheetId="7" r:id="rId7"/>
    <sheet name="34.Fém- és könnyű épületszerke" sheetId="8" r:id="rId8"/>
    <sheet name="43.Bádogozás" sheetId="9" r:id="rId9"/>
    <sheet name="47.Felületképzés" sheetId="10" r:id="rId10"/>
    <sheet name="57.Technológiai légtechnikai m" sheetId="11" r:id="rId11"/>
    <sheet name="71.Elektromos energiaellátás," sheetId="12" r:id="rId12"/>
    <sheet name="75.Megújuló energiahasznosító" sheetId="13" r:id="rId13"/>
    <sheet name="80.Általános épületgépészeti s" sheetId="14" r:id="rId14"/>
    <sheet name="81.Épületgépészeti csővezeték" sheetId="15" r:id="rId15"/>
    <sheet name="82.Épületgépészeti szerelvénye" sheetId="16" r:id="rId16"/>
    <sheet name="84.Légkondicionáló berendezések" sheetId="17" r:id="rId17"/>
    <sheet name="88.Rögzítések, tömítések" sheetId="18" r:id="rId18"/>
    <sheet name="97.Energiahatékony építési tec" sheetId="19" r:id="rId19"/>
    <sheet name="98.Egyéb járulékos munkák" sheetId="20" r:id="rId20"/>
  </sheets>
  <calcPr calcId="124519" fullCalcOnLoad="1"/>
</workbook>
</file>

<file path=xl/sharedStrings.xml><?xml version="1.0" encoding="utf-8"?>
<sst xmlns="http://schemas.openxmlformats.org/spreadsheetml/2006/main" count="833" uniqueCount="376">
  <si>
    <t>Exportált költségvetés adatai</t>
  </si>
  <si>
    <t>Költségvetés neve:</t>
  </si>
  <si>
    <t>Bakonyerdő irodaépület felújítása - Fűtés-hűtés szerelés2</t>
  </si>
  <si>
    <t>Leírás:</t>
  </si>
  <si>
    <t>Tárgy: 
MEGLÉVŐ IRODAÉPÜLET FELÚJÍTÁSA
8360 KESZTHELY, SOPRONI U. 41.
HRSZ: 2506/1
Megrendelő: 
BAKONYERDŐ ZRT.
8900 PÁPA, JÓKAI MÓR U. 46.
Tervező:
HAURUS MÉRNÖKI KFT.
8900 ZALAEGERSZEG, DÓZSA GYÖRGY U. 17.
IRODA: 8900 ZALAEGERSZEG, ISKOLA KÖZ 6-8.
VARGA SÁNDOR ÉPÜLETGÉPÉSZ SZAKMÉRNÜK
G/20-00821
TEL: +36-30/348-7122
EMAIL: ING.SANDOR.VARGA@GMAIL.COM, INFO@HAURUS.ORG
Munkaszám: 2022/21
Verzió: 01 (2023.10.03.)</t>
  </si>
  <si>
    <t>Költségvetés jellege:</t>
  </si>
  <si>
    <t>Felújítás</t>
  </si>
  <si>
    <t>Tételek száma:</t>
  </si>
  <si>
    <t>105 db</t>
  </si>
  <si>
    <t>Munkanemek száma:</t>
  </si>
  <si>
    <t>17 db</t>
  </si>
  <si>
    <t>Fejezetek száma:</t>
  </si>
  <si>
    <t>1 db</t>
  </si>
  <si>
    <t>Építmény tulajdonsága:</t>
  </si>
  <si>
    <t>Hivatali épület</t>
  </si>
  <si>
    <t>Utolsó módosítás:</t>
  </si>
  <si>
    <t>2023-10-03 08:54:34</t>
  </si>
  <si>
    <t>Rezsióradíj:</t>
  </si>
  <si>
    <t>Bruttó végösszeg:</t>
  </si>
  <si>
    <t>Készítette:</t>
  </si>
  <si>
    <t>ing.sandor.varga@gmail.com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</si>
  <si>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</si>
  <si>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</si>
  <si>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</si>
  <si>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</si>
  <si>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</si>
  <si>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</si>
  <si>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Megnevezés</t>
  </si>
  <si>
    <t>Anyagköltség</t>
  </si>
  <si>
    <t>Díjköltség</t>
  </si>
  <si>
    <t>2</t>
  </si>
  <si>
    <t>Bontás, építőanyagok újrahasznosítása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</si>
  <si>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</si>
  <si>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</si>
  <si>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</si>
  <si>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</si>
  <si>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</si>
  <si>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</si>
  <si>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</si>
  <si>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</si>
  <si>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</si>
  <si>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ÉNGY kód</t>
  </si>
  <si>
    <t>K. jelző</t>
  </si>
  <si>
    <t>Munkanem</t>
  </si>
  <si>
    <t>Normaidő</t>
  </si>
  <si>
    <t>02-030-3.1</t>
  </si>
  <si>
    <t>Bontott fém hulladék felrakása szállítóeszközre gépi erővel, kiegészítő kézi munkával</t>
  </si>
  <si>
    <t>m3</t>
  </si>
  <si>
    <t xml:space="preserve"> 20303277156</t>
  </si>
  <si>
    <t>ÖN</t>
  </si>
  <si>
    <t>21-011-11.5</t>
  </si>
  <si>
    <t>Építési törmelék konténeres elszállítása, lerakása, lerakóhelyi díjjal, 7,0 m³-es konténerbe</t>
  </si>
  <si>
    <t>db</t>
  </si>
  <si>
    <t xml:space="preserve"> 210110016786</t>
  </si>
  <si>
    <t>Munkanem összesen (HUF)</t>
  </si>
  <si>
    <t>19</t>
  </si>
  <si>
    <t>Költségtérítések</t>
  </si>
  <si>
    <t>19-010-1.11.1.4</t>
  </si>
  <si>
    <t>Általános teendők megvalósulás szakaszában, ellenőrző mérések, tervezői műszaki vezetés a kivitelezés helyszínén</t>
  </si>
  <si>
    <t>óra</t>
  </si>
  <si>
    <t xml:space="preserve"> 190102244195</t>
  </si>
  <si>
    <t>19-010-1.11.2.2</t>
  </si>
  <si>
    <t>Általános teendők megvalósulás szakaszában, időarányos gépköltség bérleti díja, napban</t>
  </si>
  <si>
    <t>nap</t>
  </si>
  <si>
    <t xml:space="preserve"> 190102244210</t>
  </si>
  <si>
    <t>19-010-1.11.3</t>
  </si>
  <si>
    <t>Általános teendők megvalósulás szakaszában, üzembehelyezés és szerelési nyilatkozat készítése</t>
  </si>
  <si>
    <t xml:space="preserve"> 190102244234</t>
  </si>
  <si>
    <t>19-010-1.21.1</t>
  </si>
  <si>
    <t>Általános teendők befejezés szakaszában, átadás - átvétel, jegyzőkönyv elkészítése</t>
  </si>
  <si>
    <t xml:space="preserve"> 190102244302</t>
  </si>
  <si>
    <t>19-010-1.21.2</t>
  </si>
  <si>
    <t>Általános teendők befejezés szakaszában, megvalósulási tervdokumentáció elkészítése</t>
  </si>
  <si>
    <t xml:space="preserve"> 190102244314</t>
  </si>
  <si>
    <t>19-010-1.21.4</t>
  </si>
  <si>
    <t>Általános teendők befejezés szakaszában, kezelő személyzet oktatása</t>
  </si>
  <si>
    <t xml:space="preserve"> 190102244331</t>
  </si>
  <si>
    <t>19-090-1</t>
  </si>
  <si>
    <t>Építmények átadás előtti utolsó takarítása (pipere)</t>
  </si>
  <si>
    <t xml:space="preserve"> 190902244980</t>
  </si>
  <si>
    <t>19-083-11.1</t>
  </si>
  <si>
    <t>Légtechnikai berendezések, zajszint mérése és jegyzőkönyv készítése</t>
  </si>
  <si>
    <t xml:space="preserve"> 190832244961</t>
  </si>
  <si>
    <t>31</t>
  </si>
  <si>
    <t>Helyszíni beton és vasbeton munkák</t>
  </si>
  <si>
    <t>31-011-21.2.1.1-0230110</t>
  </si>
  <si>
    <t>Egyedi acélszerkezet tartólábainak térszint alatti betonozása, földmunka díjával együtt.</t>
  </si>
  <si>
    <t>K</t>
  </si>
  <si>
    <t>33</t>
  </si>
  <si>
    <t>Falazás és egyéb kőműves munkák</t>
  </si>
  <si>
    <t>33-062-1.2.1-1110002</t>
  </si>
  <si>
    <t>Áttörés vezetékek részére, helyreállítással, 0,1 m²/db méretig, felmenő téglafalban, 25-38 cm vastagság között, Kisméretű tömör tégla 250x120x65 mm I.o. Hf5-mc, falazó, cementes mészhabarcs</t>
  </si>
  <si>
    <t xml:space="preserve"> 330620094522</t>
  </si>
  <si>
    <t>33-062-1.1-1110002</t>
  </si>
  <si>
    <t>Áttörés vezetékek részére, helyreállítással, 0,1 m²/db méretig, tégla válaszfalban, Kisméretű tömör tégla 250x120x65 mm I.o. Hf5-mc, falazó, cementes mészhabarcs</t>
  </si>
  <si>
    <t xml:space="preserve"> 330620094505</t>
  </si>
  <si>
    <t>33-062-1.3.1-2110002</t>
  </si>
  <si>
    <t>Áttörés vezetékek részére, helyreállítással, 0,1 m²/db méretig, felmenő vegyes kő és betonfalba 38,01-50 cm vastagság között, Kisméretű tömör tégla 250x120x65 mm I.o. M 1 (Hf10-mc) falazó, cementes mészhabarcs</t>
  </si>
  <si>
    <t xml:space="preserve"> 330620094551</t>
  </si>
  <si>
    <t>33-063-3.2.3</t>
  </si>
  <si>
    <t>Horonyvésés, téglafalban, 16,01-24,00 cm² keresztmetszet között</t>
  </si>
  <si>
    <t>m</t>
  </si>
  <si>
    <t xml:space="preserve"> 330630094853</t>
  </si>
  <si>
    <t>34</t>
  </si>
  <si>
    <t>Fém- és könnyű épületszerkezetek szerelése</t>
  </si>
  <si>
    <t>34-001-2.1.6</t>
  </si>
  <si>
    <t>Térbeli rácsos tetőszerkezetű épület-acélváz szerelése, alátámasztó oszlopokkal és egyéb elemekkel, 20 kg/m² tömeg felett. Terhelési érték: 24kg</t>
  </si>
  <si>
    <t>m2</t>
  </si>
  <si>
    <t>43</t>
  </si>
  <si>
    <t>Bádogozás</t>
  </si>
  <si>
    <t>43-006-1.1.1-0149649</t>
  </si>
  <si>
    <t>Kör keresztmetszetű vezetékek burkolása, egyenes vezetéken, 100 mm külső átmérőig, PREFALZ alumínium szalag sima felülettel, 0,7 mm vtg., Ksz: 50 cm</t>
  </si>
  <si>
    <t xml:space="preserve"> 430061808856</t>
  </si>
  <si>
    <t>47</t>
  </si>
  <si>
    <t>Felületképzés</t>
  </si>
  <si>
    <t>47-021-11.3</t>
  </si>
  <si>
    <t>Acélfelületek előkezelése, festéshez műhelyalapozóval, rácson, korláton, kerítésen, sodronyhálón</t>
  </si>
  <si>
    <t xml:space="preserve"> 470211817933</t>
  </si>
  <si>
    <t>47-021-12.3.1-0419523</t>
  </si>
  <si>
    <t>Korróziógátló alapozás rácson, korláton, kerítésen, sodronyhálón, műgyanta kötőanyagú, oldószertartalmú festékkel, POLI-FARBE Cellkolor korróziógátló alapozó fehér</t>
  </si>
  <si>
    <t xml:space="preserve"> 470213627313</t>
  </si>
  <si>
    <t>47-021-21.3.1-0130701</t>
  </si>
  <si>
    <t>Acélfelületek közbenső festése rácson, korláton, kerítésen, sodronyhálón műgyanta kötőanyagú, oldószeres festékkel, Trinát alapozófesték, fehér 100, EAN: 5995061117031</t>
  </si>
  <si>
    <t xml:space="preserve"> 470210486456</t>
  </si>
  <si>
    <t>47-021-31.3.1-0137031</t>
  </si>
  <si>
    <t>Acélfelületek átvonó festése rácson, korláton, kerítésen, sodronyhálón műgyanta kötőanyagú, oldószeres festékkel, Caparol Capalac Classic HG tartós, időjárásálló zománcfesték, magasfényű, jó ütőszilárdságú, szín- és fénystabilitás, fehér</t>
  </si>
  <si>
    <t xml:space="preserve"> 470210490326</t>
  </si>
  <si>
    <t>57</t>
  </si>
  <si>
    <t>Technológiai légtechnikai munkák</t>
  </si>
  <si>
    <t>57-041-3.1.1.1.1.1-0388451</t>
  </si>
  <si>
    <t>Klíma csővezetékek és idomok szerelése, vörösréz csővezeték, kapilláris forrasztással, szabadon, horonyba vagy padlócsatornába szerelve, csőidomok és tartók nélkül, ámérő 42 mm-ig, átmérő 10 -12 mm, Vegytiszta vörösrézcső, lágy, 9 mm szigeteléssel, 6,0 x 1,0 mm</t>
  </si>
  <si>
    <t xml:space="preserve"> 570413490424</t>
  </si>
  <si>
    <t>57-041-3.1.1.1.1.1-0388452</t>
  </si>
  <si>
    <t>Klíma csővezetékek és idomok szerelése, vörösréz csővezeték, kapilláris forrasztással, szabadon, horonyba vagy padlócsatornába szerelve, csőidomok és tartók nélkül, ámérő 42 mm-ig, átmérő 10 -12 mm, Vegytiszta vörösrézcső, lágy, 9 mm szigeteléssel, 10,0 x 1,0 mm</t>
  </si>
  <si>
    <t xml:space="preserve"> 570413490436</t>
  </si>
  <si>
    <t>Klíma csővezetékek és idomok szerelése, vörösréz csővezeték, kapilláris forrasztással, szabadon, horonyba vagy padlócsatornába szerelve, csőidomok és tartók nélkül, ámérő 42 mm-ig, átmérő 5 -12 mm, Vegytiszta vörösrézcső, lágy, 9 mm szigeteléssel, 10,0 x 1,0 mm</t>
  </si>
  <si>
    <t>57-041-3.1.1.1.1.2-0388408</t>
  </si>
  <si>
    <t>Klíma csővezetékek és idomok szerelése, vörösréz csővezeték, kapilláris forrasztással, szabadon, horonyba vagy padlócsatornába szerelve, csőidomok és tartók nélkül, ámérő 42 mm-ig, átmérő 15-18 mm, Vegytiszta szigeteléssel ellátott vörösrézcső, lágy, 16,0 x 1,0 mm, 25 m tekercsben</t>
  </si>
  <si>
    <t>71</t>
  </si>
  <si>
    <t>Elektromos energiaellátás, villanyszerelés</t>
  </si>
  <si>
    <t>71-001-24.2.2-0533825</t>
  </si>
  <si>
    <t>Műanyag vezetékcsatorna, padlószegélycsatorna elhelyezése előre elkészített tartószerkezetre szerelve, idomdarabokkal, szélesség:  41 - 70 mm-ig, LEGRAND DLP szerelvényezhető csatorna 60x35 mm, 40 mm széles fedéllel, fehér, (Kat.szám:10401 + 010520)</t>
  </si>
  <si>
    <t xml:space="preserve"> 710010700922</t>
  </si>
  <si>
    <t>75</t>
  </si>
  <si>
    <t>Megújuló energiahasznosító berendezések</t>
  </si>
  <si>
    <t>75-000-003</t>
  </si>
  <si>
    <t>Hőszivattyú berendezés beüzemelése szakszervízzel</t>
  </si>
  <si>
    <t>75-111-90</t>
  </si>
  <si>
    <t>Hőszivattyús rendszer beszabályozása, beüzemelése</t>
  </si>
  <si>
    <t xml:space="preserve"> 751114183830</t>
  </si>
  <si>
    <t>80</t>
  </si>
  <si>
    <t>Általános épületgépészeti szigetelés</t>
  </si>
  <si>
    <t>80-001-1.4.1.1.1-0125043</t>
  </si>
  <si>
    <t>Fűtési, HMV, HHV vezetékek szigetelése (ívek, idomok, szerelvények szigetelése és burkolás nélkül), szintetikus gumi alapú kaucsuk csőhéjjal csupasz kivitelben, ragasztással, öntapadó ragasztó szalag lezárással, NÁ 108 mm csőátmérőig, Csőhéj AF2, falvastagság: 13,5 mm, külső csőátmérő 42 mm</t>
  </si>
  <si>
    <t xml:space="preserve"> 800011414355</t>
  </si>
  <si>
    <t>80-001-1.4.1.1.1-0125046</t>
  </si>
  <si>
    <t>Fűtési, HMV, HHV vezetékek szigetelése (ívek, idomok, szerelvények szigetelése és burkolás nélkül), szintetikus gumi alapú kaucsuk csőhéjjal csupasz kivitelben, ragasztással, öntapadó ragasztó szalag lezárással, NÁ 108 mm csőátmérőig, Csőhéj AF2, falvastagság: 13,5 mm, külső csőátmérő 54 mm</t>
  </si>
  <si>
    <t xml:space="preserve"> 800011414384</t>
  </si>
  <si>
    <t>81</t>
  </si>
  <si>
    <t>Épületgépészeti csővezeték szerelése</t>
  </si>
  <si>
    <t>81-000-1.4.1</t>
  </si>
  <si>
    <t>Csővezetékek bontása, lágy, félkemény vagy kemény vörösrézcső, tartószerkezetről, forrasztott kötések feloldásával, méret szerinti deponálással, DN 20 méretig</t>
  </si>
  <si>
    <t xml:space="preserve"> 810000834842</t>
  </si>
  <si>
    <t>81-000-1.4.2</t>
  </si>
  <si>
    <t>Csővezetékek bontása, lágy, félkemény vagy kemény vörösrézcső, tartószerkezetről, forrasztott kötések feloldásával, méret szerinti deponálással, DN 25 - 32 között</t>
  </si>
  <si>
    <t xml:space="preserve"> 810000834854</t>
  </si>
  <si>
    <t>81-004-1.3.2.1.1.1.1-0331998</t>
  </si>
  <si>
    <t>Fűtési vezeték, Ötrétegű cső szerelése, PE-RT/Al/PE-RT, PE-RT/EVOH/PE-RT anyagból, préshüvelyes kötésekkel, cső elhelyezése csőidomokkal, szakaszos nyomáspróbával, falhoronyba vagy padlószerkezetbe, (horonyvésés külön tételben) DN 12-ig, Uponor Uni Pipe előszigetelt cső S10 mm, 16x2,0 mm 75 m, Cikkszám: 1062181</t>
  </si>
  <si>
    <t>81-004-1.3.2.1.1.1.2-0331999</t>
  </si>
  <si>
    <t>Fűtési vezeték, Ötrétegű cső szerelése, PE-RT/Al/PE-RT, PE-RT/EVOH/PE-RT anyagból, préshüvelyes kötésekkel, cső elhelyezése csőidomokkal, szakaszos nyomáspróbával, falhoronyba vagy padlószerkezetbe, (horonyvésés külön tételben) DN 15, Uponor Uni Pipe előszigetelt cső S10 mm, 20x2,25 75 m, Cikkszám: 1062182</t>
  </si>
  <si>
    <t>81-004-1.3.2.1.1.1.3-0332000</t>
  </si>
  <si>
    <t>Fűtési vezeték, Ötrétegű cső szerelése, PE-RT/Al/PE-RT, PE-RT/EVOH/PE-RT anyagból, préshüvelyes kötésekkel, cső elhelyezése csőidomokkal, szakaszos nyomáspróbával, falhoronyba vagy padlószerkezetbe, (horonyvésés külön tételben) DN 20, Uponor Uni Pipe előszigetelt cső S10 mm, 25x2,5 50 m, Cikkszám: 1062183</t>
  </si>
  <si>
    <t>81-004-1.3.2.1.1.1.4-0333605</t>
  </si>
  <si>
    <t>Fűtési vezeték, Ötrétegű cső szerelése, PE-RT/Al/PE-RT, PE-RT/EVOH/PE-RT anyagból, préshüvelyes kötésekkel, cső elhelyezése csőidomokkal, szakaszos nyomáspróbával, falhoronyba vagy padlószerkezetbe, (horonyvésés külön tételben) DN 25, Uponor Uni Pipe PLUS szigetelt ötrétegű cső S15 32x3 25m, Cikkszám: 1088239</t>
  </si>
  <si>
    <t>81-004-1.3.2.1.1.2.2-0331999</t>
  </si>
  <si>
    <t>Fűtési vezeték, Ötrétegű cső szerelése, PE-RT/Al/PE-RT, PE-RT/EVOH/PE-RT anyagból, préshüvelyes kötésekkel, cső elhelyezése csőidomokkal, szakaszos nyomáspróbával, gumibetétes csőbilincsekre, tartószerkezettel együtt, DN 15, Uponor Uni Pipe előszigetelt cső S10 mm, 20x2,25 75 m, Cikkszám: 1062182</t>
  </si>
  <si>
    <t>81-004-1.3.2.1.1.2.3-0332000</t>
  </si>
  <si>
    <t>Fűtési vezeték, Ötrétegű cső szerelése, PE-RT/Al/PE-RT, PE-RT/EVOH/PE-RT anyagból, préshüvelyes kötésekkel, cső elhelyezése csőidomokkal, szakaszos nyomáspróbával, gumibetétes csőbilincsekre, tartószerkezettel együtt, DN 20, Uponor Uni Pipe előszigetelt cső S10 mm, 25x2,5 50 m, Cikkszám: 1062183</t>
  </si>
  <si>
    <t>81-004-1.3.2.1.1.2.4-0333605</t>
  </si>
  <si>
    <t>Fűtési vezeték, Ötrétegű cső szerelése, PE-RT/Al/PE-RT, PE-RT/EVOH/PE-RT anyagból, préshüvelyes kötésekkel, cső elhelyezése csőidomokkal, szakaszos nyomáspróbával, gumibetétes csőbilincsekre, tartószerkezettel együtt, DN 25, Uponor Uni Pipe PLUS szigetelt ötrétegű cső S15 32x3 25m, Cikkszám: 1088239</t>
  </si>
  <si>
    <t>81-004-1.3.2.1.1.2.5-0332016</t>
  </si>
  <si>
    <t>Fűtési vezeték, Ötrétegű cső szerelése, PE-RT/Al/PE-RT, PE-RT/EVOH/PE-RT anyagból, préshüvelyes kötésekkel, cső elhelyezése csőidomokkal, szakaszos nyomáspróbával, gumibetétes csőbilincsekre, tartószerkezettel együtt, DN 32, Uponor Uni Pipe MLC ötrétegű cső, szálban, 40x4 mm, Cikkszám: 1013446</t>
  </si>
  <si>
    <t>81-004-1.3.2.1.1.2.6-0332017</t>
  </si>
  <si>
    <t>Fűtési vezeték, Ötrétegű cső szerelése, PE-RT/Al/PE-RT, PE-RT/EVOH/PE-RT anyagból, préshüvelyes kötésekkel, cső elhelyezése csőidomokkal, szakaszos nyomáspróbával, gumibetétes csőbilincsekre, tartószerkezettel együtt, DN 40, Uponor Uni Pipe MLC ötrétegű cső, szálban, 50x4,5 mm, Cikkszám: 1013449</t>
  </si>
  <si>
    <t>82</t>
  </si>
  <si>
    <t>Épületgépészeti szerelvények és berendezések szerelése</t>
  </si>
  <si>
    <t>82-000-1.2.1</t>
  </si>
  <si>
    <t>Szerelvények leszerelése, menetes szerelvények, DN 50 méretig</t>
  </si>
  <si>
    <t xml:space="preserve"> 820000922943</t>
  </si>
  <si>
    <t>82-000-1.3.6</t>
  </si>
  <si>
    <t>Szerelvények leszerelése, kazánházi szerelvények füstcsövek, cső és idomacél állványok</t>
  </si>
  <si>
    <t xml:space="preserve"> 820000923013</t>
  </si>
  <si>
    <t>82-000-4.2.6</t>
  </si>
  <si>
    <t>Gáz- és fűtésszerelési berendezési tárgyak leszerelése, fűtésszerelési berendezési tárgyak lapradiátorok</t>
  </si>
  <si>
    <t xml:space="preserve"> 820000923415</t>
  </si>
  <si>
    <t>82-005-16.2-0120121</t>
  </si>
  <si>
    <t>Manométer elhelyezése, lemezházas, Manométer lemezházas, M 20 x 1,5 menettel 1,6 % pontossággal PM 1012 típus, átmérő 100 mm Méréshatár: 0-0.6;0-1.0;0-1.6;0-2.5 bar</t>
  </si>
  <si>
    <t xml:space="preserve"> 820050959796</t>
  </si>
  <si>
    <t>82-005-17.1.1-0212006</t>
  </si>
  <si>
    <t>Hőmérő elhelyezése, egyenes hőmérő, kicsi, Védőszerelvényes ipari hőmérő, MSZ 11210/2-72 kis egyenes hőmérő -30 C-tól 50 C 63 mm benyúlással</t>
  </si>
  <si>
    <t xml:space="preserve"> 820050959823</t>
  </si>
  <si>
    <t>82-005-21.1.2.1-0110131</t>
  </si>
  <si>
    <t>Osztó és gyűjtő egység készítése és elhelyezése domborított edényfenékkel, fekete acélcsőből, DN 100-300 méret között DN 100, Normálfalú, varratnélküli fekete acélcső, A 37X, 4" simavégű, 114,3x4,5mm Tartószerkezettel, korrizióálló felületkezeléssel és hőszigeteléssel, s csatlakozó csonkokkal együtt, kompletten.</t>
  </si>
  <si>
    <t>82-004-6.1.1.1-0723109</t>
  </si>
  <si>
    <t>Zárt tágulási tartály elhelyezése és bekötése (nyomástartó-, gáztalanító és vízutántöltő  berendezések a 82-004-21-es tételtől), fűtési és hűtési rendszerekben, membrános, 2-80 liter között, Flamco Flexcon Premium 80/2,5 membrános tágulási tartály, 6 bar, Rendelési szám: 16964</t>
  </si>
  <si>
    <t xml:space="preserve"> 820044868123</t>
  </si>
  <si>
    <t>82-001-7.6.1-0115519</t>
  </si>
  <si>
    <t>Kétoldalon menetes vagy roppantógyűrűs szerelvény elhelyezése, külső vagy belső menettel, illetve hollandival csatlakoztatva DN 40 szelepek, csappantyúk (szabályzó, fojtó-elzáró, beavatkozó), OVENTROP ferdeülékű szelep, PN25, DN40, R 1 1/2" bm., kvs=42.90, (-10...+150)°C, ürítési megoldással, műa. kézikerékkel, PTFE szelepülék-tömítéssel, vörösöntvény szelepházzal, 1050312</t>
  </si>
  <si>
    <t xml:space="preserve"> 820012364862</t>
  </si>
  <si>
    <t>82-001-7.6.1-0115456</t>
  </si>
  <si>
    <t>Kétoldalon menetes vagy roppantógyűrűs szerelvény elhelyezése, külső vagy belső menettel, illetve hollandival csatlakoztatva DN 40 szelepek, csappantyúk (szabályzó, fojtó-elzáró, beavatkozó), OVENTROP Hydrocontrol VTR beszabályozó szelep, vakdugóval lezárt mérőcsatlakozó helyekkel, PN25, DN40, 1 1/2" bm., kvs=27.51, (-20...+150)°C, zárási- és előbeállítási funkciókkal, a szerelvény egyetlen oldalán, egy síkban elhelyezett kezelő-szervekkel, műanyag kézikerékkel, az előbeállítás egész- és tizedes értékét is kijelző skálamutatóval, PTFE szelepülék-tömítéssel, vörösöntvény szelepházzal és fejrésszel, 1060112</t>
  </si>
  <si>
    <t xml:space="preserve"> 820010937376</t>
  </si>
  <si>
    <t>82-001-7.5.1-0115455</t>
  </si>
  <si>
    <t>Kétoldalon menetes vagy roppantógyűrűs szerelvény elhelyezése, külső vagy belső menettel, illetve hollandival csatlakoztatva DN 32 szelepek, csappantyúk (szabályzó, fojtó-elzáró, beavatkozó), OVENTROP Hydrocontrol VTR beszabályozó szelep, vakdugóval lezárt mérőcsatlakozó helyekkel, PN25, DN32, 1 1/4" bm., kvs=19.45, (-20...+150)°C, zárási- és előbeállítási funkciókkal, a szerelvény egyetlen oldalán, egy síkban elhelyezett kezelő-szervekkel, műanyag kézikerékkel, az előbeállítás egész- és tizedes értékét is kijelző skálamutatóval, PTFE szelepülék-tömítéssel, vörösöntvény szelepházzal és fejrésszel, 1060110</t>
  </si>
  <si>
    <t xml:space="preserve"> 820010936536</t>
  </si>
  <si>
    <t>82-001-7.4.2-0115624</t>
  </si>
  <si>
    <t>Kétoldalon menetes vagy roppantógyűrűs szerelvény elhelyezése, külső vagy belső menettel, illetve hollandival csatlakoztatva DN 25 gömbcsap, víz- és gázfőcsap, OVENTROP Optibal golyoscsap, műanyag fogantyúval, PN16, DN25, 1", bm, kvs=67,(-10...+100)°C, teljes átöml. nikkelezett sr szelepházzal, 1077108</t>
  </si>
  <si>
    <t xml:space="preserve"> 820010935754</t>
  </si>
  <si>
    <t>82-001-7.4.1-0115544</t>
  </si>
  <si>
    <t>Kétoldalon menetes vagy roppantógyűrűs szerelvény elhelyezése, külső vagy belső menettel, illetve hollandival csatlakoztatva DN 25 szelepek, csappantyúk (szabályzó, fojtó-elzáró, beavatkozó), OVENTROP visszacsapó szelep, Viton tömítéssel, PN25, DN25, G 1" bm., (0...+100)°C, nyitónyomás 40 mbar, kvs=13,00, vörösöntvény szelepházzal, 1072008</t>
  </si>
  <si>
    <t xml:space="preserve"> 820010935461</t>
  </si>
  <si>
    <t>82-001-6.2.8-1722155</t>
  </si>
  <si>
    <t>Egyoldalon menetes szerelvény elhelyezése, külső vagy belső menettel, illetve hollandival csatlakoztatva DN 15 légtelenítőszelep, kifolyó- és locsolószelep, töltőszelep, Flamco Flexvent Super 1/2" úszós légtelenítő max. 120 °C, 10 bar, elzáróelem nélkül, Rendelési szám: 28520 + Flamco Flexvent elzáró Super légtelenítőhöz 1/2" 120 °C 10 bar, Rendelési szám: 28525</t>
  </si>
  <si>
    <t xml:space="preserve"> 820014130123</t>
  </si>
  <si>
    <t>82-001-6.3.8-0111222</t>
  </si>
  <si>
    <t>Egyoldalon menetes szerelvény elhelyezése, külső vagy belső menettel, illetve hollandival csatlakoztatva DN 20 légtelenítőszelep, kifolyó- és locsolószelep, töltőszelep, MOFÉM kerti locsolószelep 3/4" tömlővéggel, sárgaréz, natúr, 10 bar, Csz: 111-0002-00</t>
  </si>
  <si>
    <t xml:space="preserve"> 820010931691</t>
  </si>
  <si>
    <t>82-001-7.3.8-0722312</t>
  </si>
  <si>
    <t>Kétoldalon menetes vagy roppantógyűrűs szerelvény elhelyezése, külső vagy belső menettel, illetve hollandival csatlakoztatva DN 20 biztonsági szerelvény, Flamco Prescor 3/4" x 1" membrános biztonsági szelep max. 140 °C, 2,5 bar, Rendelési szám: 27020</t>
  </si>
  <si>
    <t xml:space="preserve"> 820013552224</t>
  </si>
  <si>
    <t>82-001-7.7.2-0115627</t>
  </si>
  <si>
    <t>Kétoldalon menetes vagy roppantógyűrűs szerelvény elhelyezése, külső vagy belső menettel, illetve hollandival csatlakoztatva DN 50, DN 65 gömbcsap, víz- és gázfőcsap, OVENTROP Optibal golyoscsap, műanyag fogantyúval, PN16, DN50, 2", bm, kvs=310, (-10...+100)°C, teljes átöml. nikkelezett sr szelepházzal, 1077116</t>
  </si>
  <si>
    <t xml:space="preserve"> 820010938306</t>
  </si>
  <si>
    <t>82-001-7.7.1-0115520</t>
  </si>
  <si>
    <t>Kétoldalon menetes vagy roppantógyűrűs szerelvény elhelyezése, külső vagy belső menettel, illetve hollandival csatlakoztatva DN 50, DN 65 szelepek, csappantyúk (szabályzó, fojtó-elzáró, beavatkozó), OVENTROP ferdeülékű szelep, PN25, DN50, R 2" bm., kvs=64.00, (-10...+150)°C, ürítési megoldással, műa. kézikerékkel, PTFE szelepülék-tömítéssel, vörösöntvény szelepházzal, 1050316</t>
  </si>
  <si>
    <t xml:space="preserve"> 820012364954</t>
  </si>
  <si>
    <t>82-001-7.7.1-0115547</t>
  </si>
  <si>
    <t>Kétoldalon menetes vagy roppantógyűrűs szerelvény elhelyezése, külső vagy belső menettel, illetve hollandival csatlakoztatva DN 50, DN 65 szelepek, csappantyúk (szabályzó, fojtó-elzáró, beavatkozó), OVENTROP visszacsapó szelep, Viton tömítéssel, PN25, DN50, G 2" bm., (0...+100)°C, nyitónyomás 40 mbar, kvs=30,50, vörösöntvény szelepházzal, 1072016</t>
  </si>
  <si>
    <t xml:space="preserve"> 820010938105</t>
  </si>
  <si>
    <t>82-001-7.6.2-0115626</t>
  </si>
  <si>
    <t>Kétoldalon menetes vagy roppantógyűrűs szerelvény elhelyezése, külső vagy belső menettel, illetve hollandival csatlakoztatva DN 40 gömbcsap, víz- és gázfőcsap, OVENTROP Optibal golyoscsap, műanyag fogantyúval, PN16, DN40, 1 1/2", bm, kvs=200, (-10...+100)°C, teljes átöml. nikkelezett sr szelepházzal, 1077112</t>
  </si>
  <si>
    <t xml:space="preserve"> 820010937594</t>
  </si>
  <si>
    <t>82-001-7.6.1-0115546</t>
  </si>
  <si>
    <t>Kétoldalon menetes vagy roppantógyűrűs szerelvény elhelyezése, külső vagy belső menettel, illetve hollandival csatlakoztatva DN 40 szelepek, csappantyúk (szabályzó, fojtó-elzáró, beavatkozó), OVENTROP visszacsapó szelep, Viton tömítéssel, PN25, DN40, G 1 1/2" bm., (0...+100)°C, nyitónyomás 40 mbar, kvs=19,00, vörösöntvény szelepházzal, 1072012</t>
  </si>
  <si>
    <t xml:space="preserve"> 820010937403</t>
  </si>
  <si>
    <t>82-001-7.5.2-0115217</t>
  </si>
  <si>
    <t>Kétoldalon menetes vagy roppantógyűrűs szerelvény elhelyezése, külső vagy belső menettel, illetve hollandival csatlakoztatva DN 32 gömbcsap, víz- és gázfőcsap, OVENTROP Optibal golyoscsap, műanyag fogantyúval, PN16, DN32, 1 1/4", bm., (-10...100)°C, G 1/4" ürítőszeleppel, nikkelezett sr szelepházzal, 1077810</t>
  </si>
  <si>
    <t xml:space="preserve"> 820012364804</t>
  </si>
  <si>
    <t>82-001-7.5.1-0115545</t>
  </si>
  <si>
    <t>Kétoldalon menetes vagy roppantógyűrűs szerelvény elhelyezése, külső vagy belső menettel, illetve hollandival csatlakoztatva DN 32 szelepek, csappantyúk (szabályzó, fojtó-elzáró, beavatkozó), OVENTROP visszacsapó szelep, Viton tömítéssel, PN25, DN32, G 1 1/4" bm., (0...+100)°C, nyitónyomás 40 mbar, kvs=17,00, vörösöntvény szelepházzal, 1072010</t>
  </si>
  <si>
    <t xml:space="preserve"> 820010936565</t>
  </si>
  <si>
    <t>82-012-61.5.1</t>
  </si>
  <si>
    <t>Fűtőtestek le- és visszaszerelése, festés előtt illetve festés után, lapradiátor, 1 vagy 2 soros, 1600 mm-ig</t>
  </si>
  <si>
    <t xml:space="preserve"> 820121021263</t>
  </si>
  <si>
    <t>82-012-3.1.1.4-0423263</t>
  </si>
  <si>
    <t>Acéllemez kompakt lapradiátor elhelyezése, széthordással, tartókkal, bekötéssel, 1 soros, 1600 mm-ig, 600 mm, VOGEL &amp; NOOT kompakt lapradiátor 11K típus, 1-soros, konvektorlemezes borítással, 600x 600 mm, fűtőteljesítmény:  563 W</t>
  </si>
  <si>
    <t xml:space="preserve"> 820120993772</t>
  </si>
  <si>
    <t>82-012-3.2.1.4-0423365</t>
  </si>
  <si>
    <t>Acéllemez kompakt lapradiátor elhelyezése, széthordással, tartókkal, bekötéssel, 2 soros, 1600 mm-ig, 600 mm, VOGEL &amp; NOOT kompakt lapradiátor 21K-S típus, 2-soros, 1 konvektorlemez borítással, 600x 600 mm</t>
  </si>
  <si>
    <t>82-012-3.2.1.4-0423468</t>
  </si>
  <si>
    <t>Acéllemez kompakt lapradiátor elhelyezése, széthordással, tartókkal, bekötéssel, 2 soros, 1600 mm-ig, 600 mm, VOGEL &amp; NOOT kompakt lapradiátor 22K típus, 2-soros, 2 konvektorlemez borítással, 600x1120 mm, fűtőteljesítmény: 1919 W</t>
  </si>
  <si>
    <t xml:space="preserve"> 820120997932</t>
  </si>
  <si>
    <t>82-012-3.2.1.4-0423463</t>
  </si>
  <si>
    <t>Acéllemez kompakt lapradiátor elhelyezése, széthordással, tartókkal, bekötéssel, 2 soros, 1600 mm-ig, 600 mm, VOGEL &amp; NOOT kompakt lapradiátor 22K típus, 2-soros, 2 konvektorlemez borítással, 600x 600 mm, fűtőteljesítmény: 1028 W</t>
  </si>
  <si>
    <t xml:space="preserve"> 820120997881</t>
  </si>
  <si>
    <t>82-012-3.2.1.4-0423464</t>
  </si>
  <si>
    <t>Acéllemez kompakt lapradiátor elhelyezése, széthordással, tartókkal, bekötéssel, 2 soros, 1600 mm-ig, 600 mm, VOGEL &amp; NOOT kompakt lapradiátor 22K típus, 2-soros, 2 konvektorlemez borítással, 600x 720 mm, fűtőteljesítmény: 1233 W</t>
  </si>
  <si>
    <t xml:space="preserve"> 820120997893</t>
  </si>
  <si>
    <t>82-012-3.3.1.4-0423568</t>
  </si>
  <si>
    <t>Acéllemez kompakt lapradiátor elhelyezése, széthordással, tartókkal, bekötéssel, 3 soros, 1600 mm-ig, 600 mm, VOGEL &amp; NOOT kompakt lapradiátor 33K típus, 3-soros, 3 konvektorlemez borítással, 600x1120 mm, fűtőteljesítmény: 2747 W</t>
  </si>
  <si>
    <t xml:space="preserve"> 820121001763</t>
  </si>
  <si>
    <t>82-001-16.2.5-0113212</t>
  </si>
  <si>
    <t>Fűtőtest szerelvény elhelyezése külső vagy belső menettel, illetve hollandival csatlakoztatva DN 15 termosztatikus szelep, termosztatikus szelep szett, Danfoss RA-N termosztatikus radiátorszelep állítható kapacitású szelep, sarok kivitel, (F) 3/4" KM, RA-N 1/2" kvs=0,04-0,73, 013G0013</t>
  </si>
  <si>
    <t xml:space="preserve"> 820010943716</t>
  </si>
  <si>
    <t>82-001-16.2.3-0113290</t>
  </si>
  <si>
    <t>Fűtőtest szerelvény elhelyezése külső vagy belső menettel, illetve hollandival csatlakoztatva DN 15 visszatérő elzárószelep, Danfoss RLV sarok kivitelű radiátor visszatérő csavarzat (nikkelezett) beszabályozási, elzárási, ürítés funkcióval, k.m. 1/2", 003L0363</t>
  </si>
  <si>
    <t xml:space="preserve"> 820010943292</t>
  </si>
  <si>
    <t>82-001-17.1.1-0113255</t>
  </si>
  <si>
    <t>Termosztatikus szelepfej felszerelése radiátorszelepre, KLAPP csatlakozóval rögzítve, Danfoss termosztatikus fej beépített érzékelővel, 013G2980, RA 2980, 5-26℃</t>
  </si>
  <si>
    <t xml:space="preserve"> 820010945481</t>
  </si>
  <si>
    <t>82-008-3.1.4.1.1-0125701</t>
  </si>
  <si>
    <t>Fűtés-, klíma-, hűtéstechnika nedvestengelyű nagyhatásfokú szabályozott szivattyú, menetes vagy karimás kötéssel, egyes szivattyúk, DN 15-25, Wilo-Yono MAXO 25/0,5-7 nedvestengelyű keringető szivattyú, DN 25, menetes csatlakozással, A-energiaosztály, PN6/10, 1~230V</t>
  </si>
  <si>
    <t>82-016-13.1</t>
  </si>
  <si>
    <t>Próbafűtés, radiátorok beszabályozása 23.260 W teljesítményig</t>
  </si>
  <si>
    <t xml:space="preserve"> 820161025563</t>
  </si>
  <si>
    <t>82-016-12.1</t>
  </si>
  <si>
    <t>Kazánház, illetve hőközpont beszabályozása, beüzemelése 23.260 W teljesítményig</t>
  </si>
  <si>
    <t xml:space="preserve"> 820161025510</t>
  </si>
  <si>
    <t>82-016-6.1.1-0461108</t>
  </si>
  <si>
    <t>Felirati táblák elhelyezése zománcozott egysoros 80x40-100x150 mm, Zománc feliratos fémtábla, 1 soros 12x 5 cm</t>
  </si>
  <si>
    <t xml:space="preserve"> 820161023173</t>
  </si>
  <si>
    <t>82-001-7.3.1-0114002</t>
  </si>
  <si>
    <t>Kétoldalon menetes vagy roppantógyűrűs szerelvény elhelyezése, külső vagy belső menettel, illetve hollandival csatlakoztatva DN 20 szelepek, csappantyúk (szabályzó, fojtó-elzáró, beavatkozó), TA STAD* BB beszabályozó szelep PN 25 mérőcsonkkal, DN 20, Cikkszám: 52-851-020</t>
  </si>
  <si>
    <t xml:space="preserve"> 820010934192</t>
  </si>
  <si>
    <t>82-013-12-0320937</t>
  </si>
  <si>
    <t>Elektronikus szabályozó készülék központifűtés és használati melegvíz hőmérsékletének szabályozására, felszerelve, elektromos bekötéssel, próbaüzemmel, VAILLANT sensoCOMFORT VRC 720; eBUS kommunikációra képes időjárás-követő szabályozó, grafikus TFT kijelzővel és érintőgombos kezelőelemekkel, kiegészítő modul nélkül csak HMV-készítésre és egy szabályozatlan fűtési körre használható, de a VR 70 és VR 71 egységekkel modulárisan bővíthető, egészen 7 db, eBUS kommunikációra képes hőtermelő kaszkád kapcsolásának vezérlése, elsődleges bővítő modulként a VR 71 egységet célszerű használni, a szabályozó ErP szerinti besorolása: VI; Cikkszám: 0020260915</t>
  </si>
  <si>
    <t xml:space="preserve">Tervezett VAILLANT berendezések beszerezhetősége, szervíze: Vaillant Saunier Duval Kft. 1097 Budapest, Gubacsi út 6/B A épület II. emelet Helyi kapcsolat: Stribli Kornél, Tel: +36-30/162-1235, e-mail: kornel.stribli@vaillant-group.com </t>
  </si>
  <si>
    <t xml:space="preserve"> 820134868601</t>
  </si>
  <si>
    <t>82-013-12-0320924</t>
  </si>
  <si>
    <t>Elektronikus szabályozó készülék központifűtés és használati melegvíz hőmérsékletének szabályozására, felszerelve, elektromos bekötéssel, próbaüzemmel, VAILLANT VR 70 keverő- és szolármodul; multiMATIC 700/4 időjárás-követő rendszerszabályozóhoz, egy kevert körrel történő bővítésre és napenergiával támogatott használati melegvíz-készítésre; főbb jellemzők: keverő- és szolármodul egy szolár melegvíz-készítő rendszer vagy fűtésrásegítés bekötésére, valamint egy kevert körrel történő bővítésre; szállítási terjedelmébe 2 db VR 10 érzékelő tartozik; alkalmazási lehetőségek: egy szabályozatlan fűtőkör; 1 szabályozott fűtőkör; 1 db tároló-töltő kör meleg vízre vagy összekötve a VPS pufferrel; egy szabályozott fűtőkör vagy 2 zóna szabályozása; 2 kevert fűtőkör vagy külső zónaszabályozás a multiMATIC 700 szabályozóval együtt; termikus szolárrendszer alkalmazása esetén egy VR 11 kollektor érzékelőre van még szükség; Cikkszám: 0020184845</t>
  </si>
  <si>
    <t xml:space="preserve"> 820134140815</t>
  </si>
  <si>
    <t>82-013-12-0320882</t>
  </si>
  <si>
    <t>Elektronikus szabályozó készülék központifűtés és használati melegvíz hőmérsékletének szabályozására, felszerelve, elektromos bekötéssel, próbaüzemmel, VAILLANT VR 32/3 eBUS vezérlő eBUS kapcsolatra, Cikkszám: 0020139895</t>
  </si>
  <si>
    <t xml:space="preserve"> 820131726621</t>
  </si>
  <si>
    <t>82-013-12-0320948</t>
  </si>
  <si>
    <t>Elektronikus szabályozó készülék központifűtés és használati melegvíz hőmérsékletének szabályozására, felszerelve, elektromos bekötéssel, próbaüzemmel, VAILLANT Internet-kommunikációs egység egy vagy több körből álló, eBUS kommunikációra képes Vaillant fűtési és összetett rendszerek távszabályozására az ingyenesen elérhető multiMATIC vagy sensoAPP alkalmazás, valamint a multiMATIC 700 (bármelyik generáció) vagy a sensoCOMFORT 720 időjárás-követő rendszerszabályozó segítségével, ezt a kommunikációs egységet csak a multiMATIC 700 vagy a sensoCOMFORT 720 időjárás-követő rendszerszabályozóhoz javasoljuk; Cikkszám: 0020260962</t>
  </si>
  <si>
    <t xml:space="preserve"> 820134820271</t>
  </si>
  <si>
    <t>82-001-7.5.3-0121444</t>
  </si>
  <si>
    <t>Kétoldalon menetes, szorító- vagy roppantógyűrűs szerelvény elhelyezése, külső vagy belső menettel, illetve hollandival csatlakoztatva DN 32 szennyfogószűrő, gázszűrő, iszap- és levegőleválasztó, HERZ szennyfogó-szűrő 5/4" 0,4 mm, Csz.: 1411104</t>
  </si>
  <si>
    <t xml:space="preserve"> 820012873933</t>
  </si>
  <si>
    <t>82-001-7.5.3-0722224</t>
  </si>
  <si>
    <t>Kétoldalon menetes, szorító- vagy roppantógyűrűs szerelvény elhelyezése, külső vagy belső menettel, illetve hollandival csatlakoztatva DN 32 szennyfogószűrő, gázszűrő, iszap- és levegőleválasztó, Flamco Flamco Clean Smart 5/4" mágneses iszapleválasztó max. 120 °C, 10 bar, belső menetes csatlakozással, Rendelési szám: 30024</t>
  </si>
  <si>
    <t xml:space="preserve"> 820013552425</t>
  </si>
  <si>
    <t>82-001-7.5.3-0722164</t>
  </si>
  <si>
    <t>Kétoldalon menetes, szorító- vagy roppantógyűrűs szerelvény elhelyezése, külső vagy belső menettel, illetve hollandival csatlakoztatva DN 32 szennyfogószűrő, gázszűrő, iszap- és levegőleválasztó, Flamco Flamcovent Smart 5/4" mágneses légleválasztó max. 120 °C, 10 bar, belső menetes csatlakozással, Rendelési szám: 30004</t>
  </si>
  <si>
    <t xml:space="preserve"> 820013552401</t>
  </si>
  <si>
    <t>84</t>
  </si>
  <si>
    <t>Légkondicionáló berendezések</t>
  </si>
  <si>
    <t>84-000-1.1</t>
  </si>
  <si>
    <t>Gépek, berendezések bontása 500 kg/db alatti súly esetén</t>
  </si>
  <si>
    <t>kg</t>
  </si>
  <si>
    <t xml:space="preserve"> 840001140881</t>
  </si>
  <si>
    <t>84-003-1.1.1.1-0232942</t>
  </si>
  <si>
    <t>Klímakonvektorok, magasfali, 2 csöves rendszerű, hűtő/fűtőteljesítmény: 15 kW-ig  LENNOX Comfair II HD1 EC NC-3V tip. Qf=1,92, Qh=0,91kW, EU3 szűrővel</t>
  </si>
  <si>
    <t>Megjegyzés: A fan-coil berendezések beszerzése és szervize: Lenergy Magyarország Kft. 1032 Budapest, Kiscelli u. 7-9. Tel: +36-1-898-3410 Fax: +36-1-631-9086 E-mail: lenergy@lenergy.hu</t>
  </si>
  <si>
    <t>84-003-1.1.1.1-0232943</t>
  </si>
  <si>
    <t>Klímakonvektorok, magasfali, 2 csöves rendszerű, hűtő/fűtőteljesítmény: 15 kW-ig  LENNOX Comfair II HD2 EC NC-3V tip. Qf=2,42, Qh=1,28kW, EU3 szűrővel</t>
  </si>
  <si>
    <t xml:space="preserve">Megjegyzés: A fan-coil berendezések beszerzése és szervize: Lenergy Magyarország Kft. 1032 Budapest, Kiscelli u. 7-9. Tel: +36-1-898-3410 Fax: +36-1-631-9086 E-mail: lenergy@lenergy.hu </t>
  </si>
  <si>
    <t>84-003-1.51.1-0270856</t>
  </si>
  <si>
    <t>Klímakonvektorok, tartozékainak elhelyezése, szelepkészlet, LENNOX oldalfali egységekhez</t>
  </si>
  <si>
    <t>84-003-1.51.7-0270873</t>
  </si>
  <si>
    <t>Klímakonvektorok, tartozékainak elhelyezése, szabályzók, LENNOX LXTFF01M tip. vezetékes termosztát</t>
  </si>
  <si>
    <t>84-001-3.1.1-0247403</t>
  </si>
  <si>
    <t>Oldalfali mono és multi split klímák elhelyezése, csővezetés nélkül, mono split klímák, csak hűtős kivitelben, hűtőteljesítmény: 10 kW-ig, FISCHER FSOAI-SU-125FE3 tip. kültéri és FISCHER FSAI-SU-125FE3 tip. beltéri egységgel SUMMER sorozat</t>
  </si>
  <si>
    <t xml:space="preserve">Megjegyzés: A klíma berendezések beszerzése és szervize: Lenergy Magyarország Kft. 1032 Budapest, Kiscelli u. 7-9. Tel: +36-1-898-3410 Fax: +36-1-631-9086 E-mail: lenergy@lenergy.hu </t>
  </si>
  <si>
    <t>84-000-001</t>
  </si>
  <si>
    <t>Fan-coil berendezések beüzemelése szakszervízzel</t>
  </si>
  <si>
    <t>84-000-002</t>
  </si>
  <si>
    <t>Fan-coil rendszer beszabályozása</t>
  </si>
  <si>
    <t>84-000-003</t>
  </si>
  <si>
    <t>Szerverklíma rendszer beüzemelése szakszervízzel</t>
  </si>
  <si>
    <t>84-000-004</t>
  </si>
  <si>
    <t>MKH bejelentés</t>
  </si>
  <si>
    <t>84-000-005</t>
  </si>
  <si>
    <t>Szivárgásvizsgálat</t>
  </si>
  <si>
    <t>84-000-006</t>
  </si>
  <si>
    <t>Vákumozás</t>
  </si>
  <si>
    <t>84-000-007</t>
  </si>
  <si>
    <t>Kiegészítő gázfeltöltés</t>
  </si>
  <si>
    <t>84-000-008</t>
  </si>
  <si>
    <t>Gázlefejtés és gázfeltöltés</t>
  </si>
  <si>
    <t>88</t>
  </si>
  <si>
    <t>Rögzítések, tömítések</t>
  </si>
  <si>
    <t>88-013-1.1.1.2.1-0170181</t>
  </si>
  <si>
    <t>Tűzgátló átvezetések, könnyűszerkezetes falon keresztül, egyedi csőátvezetés esetén, fémcső átm. 28,0-159 mm között, éghető szigeteléssel, falvastagság 100 mm felett esetén, tűzvédelmi bandázzsal, 10 m, EI 60 - EI 120 tűzállósági határértékkel, HILTI Tűzvédelmi bandázs CFS-B (10m), Csz.: 429557 HILTI CFS-INFO információs tábla, Csz.: 3477947</t>
  </si>
  <si>
    <t xml:space="preserve"> 880132795003</t>
  </si>
  <si>
    <t>97</t>
  </si>
  <si>
    <t>Energiahatékony építési technológia</t>
  </si>
  <si>
    <t>75-111-1.2.2.2-0242274</t>
  </si>
  <si>
    <t>Levegő-víz hőszivattyúk elhelyezése kültérben, -7℃/35℃ hőmérséklet tartománynál, fűtésre-hűtésre és HMV-ellátásra, 10 kW teljesítményig, VAILLANT aroTHERM Split VWL 75/5 AS 230V kültéri egység, aroTHERM Split hőszivattyúhoz, szezonális fűt. energiahat.oszt: A++, maximális zajszint: 43 dB(A), névleges fűtési teljesítmény: 3-6,7 kW, COP: 2,7-3,5 (A-7/W35), méretek (szé/ma/mé: 1100 x 965 x 450 mm), 113 kg tömeg, max. vill.energia felvétel: 3,84 kW, max áramfelvétel 14,9 A, hűtőközeg: R410a/ 2,39 kg, működési határ: fűt/-20℃...+20℃, hűt/15℃...+46℃, csatlakozó: 5/8" (forró gáz) és 3/8" (folyadék), Cikkszám: 0010021633</t>
  </si>
  <si>
    <t>75-111-1.3.9.7-0241845</t>
  </si>
  <si>
    <t>Levegő-víz hőszivattyúk osztott rendszerű (kültéri + beltéri), 7℃/35℃ hőmérséklet tartománynál, beépítéshez szükséges tartozékok, installáció szerelése, SAUNIER DUVAL 60 cm-es rezgéscsillapító talapzat (2 db) a hőszivattyú működés közben fellépő rezgéseinek izolálására, Cikkszám: 0020250226</t>
  </si>
  <si>
    <t>75-111-1.2.9.2-0242363</t>
  </si>
  <si>
    <t>Levegő-víz hőszivattyúk elhelyezése kültérben, -7℃/35℃ hőmérséklet tartománynál, tartozékok felállításhoz, szekunder oldali tartozékok elhelyezése, VAILLANT A VWL 77/5 IS hidraulikus állomás hőszivattyú kezelőfelülettel, aroTHERM Split VWL 75/5 AS kültéri egységhez, utánfűtő el.patron 2,4 vagy 6 kW-ra állítható be (230 V/400 V-os vill. hálózatra is), jellemzők: eBUS sorkapocs, nyomásszenzor, 10 lit. fűtési TT, HMV-váltószelep, fűt.bizt.szelep, méretek (szé/ma/mé): 440x720x350 mm, tömeg: 24 kg, névl. vill.teljesítmény: 5,4 kW, max áramfelvétel: 23,5 A (230 V) v. 14,5 A (400 V), IP 10 B védelem, G1" csatl., Cikkszám: 0010023505</t>
  </si>
  <si>
    <t>75-111-51.4.4.1.1.1-0242488</t>
  </si>
  <si>
    <t>Tárolók elhelyezése (az elhelyezéshez szükséges szerelvények a 82-001 fejezetben találhatók), puffertárolók, fűtési / hűtési puffertárolók, beépített átrétegező rendszer nélkül, 500 literig, gyárilag hőszigetelt tárolók, VAILLANT VP RW 45/2 B fűtési és hűtési üzemre alkalmas, páradiffúzió elleni hőszigeteléssel, hőszivattyús rendszerekben használható puffer, falra szerelhető vagy földre állítható, szállítási terjedelme nem tartalmazza a VR 10 hőfokérzékelőt, nem kombinálható a flexoTHERM/flexoCOMPACT hőszivattyúkkal, a puffer teljes űrtartalma: 45 liter; energiahat. osztály (A+ - F): "B". méretek: 888/361/361 mm; nettó tömeg: 25 kg; hidraulikus csatlakozások: G 1 1/4; Cikkszám: 0010034126</t>
  </si>
  <si>
    <t>98</t>
  </si>
  <si>
    <t>Egyéb járulékos munkák</t>
  </si>
  <si>
    <t>98-000-001</t>
  </si>
  <si>
    <t>Fűtési/hűtési rendszer feltöltése, nyomáspróba végzése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</si>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</sst>
</file>

<file path=xl/styles.xml><?xml version="1.0" encoding="utf-8"?>
<styleSheet xmlns="http://schemas.openxmlformats.org/spreadsheetml/2006/main">
  <numFmts count="4">
    <numFmt numFmtId="164" formatCode="### ### ### ##0"/>
    <numFmt numFmtId="165" formatCode="### ### ### ##0 Ft"/>
    <numFmt numFmtId="164" formatCode="### ### ### ##0"/>
    <numFmt numFmtId="164" formatCode="### ### ### ##0"/>
    <numFmt numFmtId="164" formatCode="### ### ### ##0"/>
    <numFmt numFmtId="166" formatCode="0.00%"/>
    <numFmt numFmtId="164" formatCode="### ### ### ##0"/>
    <numFmt numFmtId="164" formatCode="### ### ### ##0"/>
    <numFmt numFmtId="167" formatCode="@"/>
    <numFmt numFmtId="164" formatCode="### ### ### ##0"/>
  </numFmts>
  <fonts count="5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6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167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0" Type="http://schemas.openxmlformats.org/officeDocument/2006/relationships/worksheet" Target="worksheets/sheet20.xml"/><Relationship Id="rId21" Type="http://schemas.openxmlformats.org/officeDocument/2006/relationships/theme" Target="theme/theme1.xml"/><Relationship Id="rId22" Type="http://schemas.openxmlformats.org/officeDocument/2006/relationships/styles" Target="styles.xml"/><Relationship Id="rId23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etalon.terc.h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8"/>
  <sheetViews>
    <sheetView tabSelected="1" workbookViewId="0"/>
  </sheetViews>
  <sheetFormatPr defaultRowHeight="15"/>
  <cols>
    <col min="1" max="1" width="30.7109375" customWidth="1"/>
    <col min="2" max="2" width="30.7109375" customWidth="1"/>
  </cols>
  <sheetData>
    <row r="1" spans="1:2">
      <c r="A1" s="1" t="s">
        <v>0</v>
      </c>
      <c r="B1" s="1"/>
    </row>
    <row r="2" spans="1:2">
      <c r="A2" s="2" t="s">
        <v>1</v>
      </c>
      <c r="B2" s="3" t="s">
        <v>2</v>
      </c>
    </row>
    <row r="3" spans="1:2">
      <c r="A3" s="2" t="s">
        <v>3</v>
      </c>
      <c r="B3" s="3" t="s">
        <v>4</v>
      </c>
    </row>
    <row r="4" spans="1:2">
      <c r="A4" s="2" t="s">
        <v>5</v>
      </c>
      <c r="B4" s="3" t="s">
        <v>6</v>
      </c>
    </row>
    <row r="5" spans="1:2">
      <c r="A5" s="2" t="s">
        <v>7</v>
      </c>
      <c r="B5" s="3" t="s">
        <v>8</v>
      </c>
    </row>
    <row r="6" spans="1:2">
      <c r="A6" s="2" t="s">
        <v>9</v>
      </c>
      <c r="B6" s="3" t="s">
        <v>10</v>
      </c>
    </row>
    <row r="7" spans="1:2">
      <c r="A7" s="2" t="s">
        <v>11</v>
      </c>
      <c r="B7" s="3" t="s">
        <v>12</v>
      </c>
    </row>
    <row r="8" spans="1:2">
      <c r="A8" s="2" t="s">
        <v>13</v>
      </c>
      <c r="B8" s="3" t="s">
        <v>14</v>
      </c>
    </row>
    <row r="10" spans="1:2">
      <c r="A10" s="2" t="s">
        <v>15</v>
      </c>
      <c r="B10" s="3" t="s">
        <v>16</v>
      </c>
    </row>
    <row r="12" spans="1:2">
      <c r="A12" s="2" t="s">
        <v>17</v>
      </c>
      <c r="B12" s="4">
        <v>0</v>
      </c>
    </row>
    <row r="13" spans="1:2">
      <c r="A13" s="2" t="s">
        <v>18</v>
      </c>
      <c r="B13" s="5">
        <v>0</v>
      </c>
    </row>
    <row r="15" spans="1:2">
      <c r="A15" s="2" t="s">
        <v>19</v>
      </c>
      <c r="B15" s="3" t="s">
        <v>20</v>
      </c>
    </row>
    <row r="17" spans="1:2">
      <c r="A17" s="2" t="s">
        <v>21</v>
      </c>
    </row>
    <row r="18" spans="1:2">
      <c r="A18" s="3" t="s">
        <v>22</v>
      </c>
      <c r="B18" s="3"/>
    </row>
    <row r="21" spans="1:2">
      <c r="A21" s="3" t="s">
        <v>23</v>
      </c>
      <c r="B21" s="3"/>
    </row>
    <row r="26" spans="1:2">
      <c r="A26" s="2" t="s">
        <v>24</v>
      </c>
      <c r="B26" s="2"/>
    </row>
    <row r="28" spans="1:2">
      <c r="A28" s="3" t="s">
        <v>25</v>
      </c>
    </row>
  </sheetData>
  <mergeCells count="4">
    <mergeCell ref="A1:B1"/>
    <mergeCell ref="A18:B18"/>
    <mergeCell ref="A21:B21"/>
    <mergeCell ref="A26:B26"/>
  </mergeCells>
  <hyperlinks>
    <hyperlink ref="A2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6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115</v>
      </c>
      <c r="C2" s="3" t="s">
        <v>116</v>
      </c>
      <c r="D2" s="2">
        <v>0.53</v>
      </c>
      <c r="E2" s="3" t="s">
        <v>107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117</v>
      </c>
      <c r="L2" s="3" t="s">
        <v>49</v>
      </c>
      <c r="M2" s="3">
        <v>47</v>
      </c>
      <c r="N2" s="3">
        <v>0.21</v>
      </c>
    </row>
    <row r="3" spans="1:14">
      <c r="A3" s="3">
        <v>2</v>
      </c>
      <c r="B3" s="2" t="s">
        <v>118</v>
      </c>
      <c r="C3" s="3" t="s">
        <v>119</v>
      </c>
      <c r="D3" s="2">
        <v>0.53</v>
      </c>
      <c r="E3" s="3" t="s">
        <v>107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120</v>
      </c>
      <c r="L3" s="3" t="s">
        <v>49</v>
      </c>
      <c r="M3" s="3">
        <v>47</v>
      </c>
      <c r="N3" s="3">
        <v>0.28</v>
      </c>
    </row>
    <row r="4" spans="1:14">
      <c r="A4" s="3">
        <v>3</v>
      </c>
      <c r="B4" s="2" t="s">
        <v>121</v>
      </c>
      <c r="C4" s="3" t="s">
        <v>122</v>
      </c>
      <c r="D4" s="2">
        <v>0.53</v>
      </c>
      <c r="E4" s="3" t="s">
        <v>107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123</v>
      </c>
      <c r="L4" s="3" t="s">
        <v>49</v>
      </c>
      <c r="M4" s="3">
        <v>47</v>
      </c>
      <c r="N4" s="3">
        <v>0.31</v>
      </c>
    </row>
    <row r="5" spans="1:14">
      <c r="A5" s="3">
        <v>4</v>
      </c>
      <c r="B5" s="2" t="s">
        <v>124</v>
      </c>
      <c r="C5" s="3" t="s">
        <v>125</v>
      </c>
      <c r="D5" s="2">
        <v>0.53</v>
      </c>
      <c r="E5" s="3" t="s">
        <v>107</v>
      </c>
      <c r="F5" s="4"/>
      <c r="G5" s="4"/>
      <c r="H5" s="8">
        <f>ROUND(F5*D5,0)</f>
        <v>0</v>
      </c>
      <c r="I5" s="8">
        <f>ROUND(G5*D5,0)</f>
        <v>0</v>
      </c>
      <c r="J5" s="14"/>
      <c r="K5" s="15" t="s">
        <v>126</v>
      </c>
      <c r="L5" s="3" t="s">
        <v>49</v>
      </c>
      <c r="M5" s="3">
        <v>47</v>
      </c>
      <c r="N5" s="3">
        <v>0.31</v>
      </c>
    </row>
    <row r="6" spans="1:14">
      <c r="A6" s="11"/>
      <c r="B6" s="11"/>
      <c r="C6" s="11" t="s">
        <v>54</v>
      </c>
      <c r="D6" s="11"/>
      <c r="E6" s="11"/>
      <c r="F6" s="11"/>
      <c r="G6" s="11"/>
      <c r="H6" s="16">
        <f>ROUND(SUM(H2:H5),0)</f>
        <v>0</v>
      </c>
      <c r="I6" s="16">
        <f>ROUND(SUM(I2:I5),0)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N6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129</v>
      </c>
      <c r="C2" s="3" t="s">
        <v>130</v>
      </c>
      <c r="D2" s="2">
        <v>20</v>
      </c>
      <c r="E2" s="3" t="s">
        <v>101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131</v>
      </c>
      <c r="L2" s="3" t="s">
        <v>49</v>
      </c>
      <c r="M2" s="3">
        <v>57</v>
      </c>
      <c r="N2" s="3">
        <v>0.22</v>
      </c>
    </row>
    <row r="3" spans="1:14">
      <c r="A3" s="3">
        <v>2</v>
      </c>
      <c r="B3" s="2" t="s">
        <v>132</v>
      </c>
      <c r="C3" s="3" t="s">
        <v>133</v>
      </c>
      <c r="D3" s="2">
        <v>20</v>
      </c>
      <c r="E3" s="3" t="s">
        <v>101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134</v>
      </c>
      <c r="L3" s="3" t="s">
        <v>49</v>
      </c>
      <c r="M3" s="3">
        <v>57</v>
      </c>
      <c r="N3" s="3">
        <v>0.22</v>
      </c>
    </row>
    <row r="4" spans="1:14">
      <c r="A4" s="3">
        <v>3</v>
      </c>
      <c r="B4" s="2" t="s">
        <v>132</v>
      </c>
      <c r="C4" s="3" t="s">
        <v>135</v>
      </c>
      <c r="D4" s="2">
        <v>9</v>
      </c>
      <c r="E4" s="3" t="s">
        <v>101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134</v>
      </c>
      <c r="L4" s="3" t="s">
        <v>49</v>
      </c>
      <c r="M4" s="3">
        <v>57</v>
      </c>
      <c r="N4" s="3">
        <v>0.22</v>
      </c>
    </row>
    <row r="5" spans="1:14">
      <c r="A5" s="3">
        <v>4</v>
      </c>
      <c r="B5" s="2" t="s">
        <v>136</v>
      </c>
      <c r="C5" s="3" t="s">
        <v>137</v>
      </c>
      <c r="D5" s="2">
        <v>9</v>
      </c>
      <c r="E5" s="3" t="s">
        <v>101</v>
      </c>
      <c r="F5" s="4"/>
      <c r="G5" s="4"/>
      <c r="H5" s="8">
        <f>ROUND(F5*D5,0)</f>
        <v>0</v>
      </c>
      <c r="I5" s="8">
        <f>ROUND(G5*D5,0)</f>
        <v>0</v>
      </c>
      <c r="J5" s="14"/>
      <c r="K5" s="15"/>
      <c r="L5" s="3" t="s">
        <v>87</v>
      </c>
      <c r="M5" s="3">
        <v>57</v>
      </c>
      <c r="N5" s="3">
        <v>0.28</v>
      </c>
    </row>
    <row r="6" spans="1:14">
      <c r="A6" s="11"/>
      <c r="B6" s="11"/>
      <c r="C6" s="11" t="s">
        <v>54</v>
      </c>
      <c r="D6" s="11"/>
      <c r="E6" s="11"/>
      <c r="F6" s="11"/>
      <c r="G6" s="11"/>
      <c r="H6" s="16">
        <f>ROUND(SUM(H2:H5),0)</f>
        <v>0</v>
      </c>
      <c r="I6" s="16">
        <f>ROUND(SUM(I2:I5),0)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140</v>
      </c>
      <c r="C2" s="3" t="s">
        <v>141</v>
      </c>
      <c r="D2" s="2">
        <v>4</v>
      </c>
      <c r="E2" s="3" t="s">
        <v>101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142</v>
      </c>
      <c r="L2" s="3" t="s">
        <v>49</v>
      </c>
      <c r="M2" s="3">
        <v>71</v>
      </c>
      <c r="N2" s="3">
        <v>0.29</v>
      </c>
    </row>
    <row r="3" spans="1:14">
      <c r="A3" s="11"/>
      <c r="B3" s="11"/>
      <c r="C3" s="11" t="s">
        <v>54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145</v>
      </c>
      <c r="C2" s="3" t="s">
        <v>146</v>
      </c>
      <c r="D2" s="2">
        <v>1</v>
      </c>
      <c r="E2" s="3" t="s">
        <v>52</v>
      </c>
      <c r="F2" s="4"/>
      <c r="G2" s="4"/>
      <c r="H2" s="8">
        <f>ROUND(F2*D2,0)</f>
        <v>0</v>
      </c>
      <c r="I2" s="8">
        <f>ROUND(G2*D2,0)</f>
        <v>0</v>
      </c>
      <c r="J2" s="14"/>
      <c r="K2" s="15"/>
      <c r="L2" s="3" t="s">
        <v>87</v>
      </c>
      <c r="M2" s="3">
        <v>75</v>
      </c>
      <c r="N2" s="3">
        <v>60</v>
      </c>
    </row>
    <row r="3" spans="1:14">
      <c r="A3" s="3">
        <v>2</v>
      </c>
      <c r="B3" s="2" t="s">
        <v>147</v>
      </c>
      <c r="C3" s="3" t="s">
        <v>148</v>
      </c>
      <c r="D3" s="2">
        <v>1</v>
      </c>
      <c r="E3" s="3" t="s">
        <v>59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149</v>
      </c>
      <c r="L3" s="3" t="s">
        <v>49</v>
      </c>
      <c r="M3" s="3">
        <v>75</v>
      </c>
      <c r="N3" s="3">
        <v>1.05</v>
      </c>
    </row>
    <row r="4" spans="1:14">
      <c r="A4" s="11"/>
      <c r="B4" s="11"/>
      <c r="C4" s="11" t="s">
        <v>54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152</v>
      </c>
      <c r="C2" s="3" t="s">
        <v>153</v>
      </c>
      <c r="D2" s="2">
        <v>38</v>
      </c>
      <c r="E2" s="3" t="s">
        <v>101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154</v>
      </c>
      <c r="L2" s="3" t="s">
        <v>49</v>
      </c>
      <c r="M2" s="3">
        <v>80</v>
      </c>
      <c r="N2" s="3">
        <v>0.12</v>
      </c>
    </row>
    <row r="3" spans="1:14">
      <c r="A3" s="3">
        <v>2</v>
      </c>
      <c r="B3" s="2" t="s">
        <v>155</v>
      </c>
      <c r="C3" s="3" t="s">
        <v>156</v>
      </c>
      <c r="D3" s="2">
        <v>18</v>
      </c>
      <c r="E3" s="3" t="s">
        <v>101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157</v>
      </c>
      <c r="L3" s="3" t="s">
        <v>49</v>
      </c>
      <c r="M3" s="3">
        <v>80</v>
      </c>
      <c r="N3" s="3">
        <v>0.12</v>
      </c>
    </row>
    <row r="4" spans="1:14">
      <c r="A4" s="11"/>
      <c r="B4" s="11"/>
      <c r="C4" s="11" t="s">
        <v>54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1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160</v>
      </c>
      <c r="C2" s="3" t="s">
        <v>161</v>
      </c>
      <c r="D2" s="2">
        <v>110</v>
      </c>
      <c r="E2" s="3" t="s">
        <v>101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162</v>
      </c>
      <c r="L2" s="3" t="s">
        <v>49</v>
      </c>
      <c r="M2" s="3">
        <v>81</v>
      </c>
      <c r="N2" s="3">
        <v>0.18</v>
      </c>
    </row>
    <row r="3" spans="1:14">
      <c r="A3" s="3">
        <v>2</v>
      </c>
      <c r="B3" s="2" t="s">
        <v>163</v>
      </c>
      <c r="C3" s="3" t="s">
        <v>164</v>
      </c>
      <c r="D3" s="2">
        <v>80</v>
      </c>
      <c r="E3" s="3" t="s">
        <v>101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165</v>
      </c>
      <c r="L3" s="3" t="s">
        <v>49</v>
      </c>
      <c r="M3" s="3">
        <v>81</v>
      </c>
      <c r="N3" s="3">
        <v>0.24</v>
      </c>
    </row>
    <row r="4" spans="1:14">
      <c r="A4" s="3">
        <v>3</v>
      </c>
      <c r="B4" s="2" t="s">
        <v>166</v>
      </c>
      <c r="C4" s="3" t="s">
        <v>167</v>
      </c>
      <c r="D4" s="2">
        <v>180</v>
      </c>
      <c r="E4" s="3" t="s">
        <v>101</v>
      </c>
      <c r="F4" s="4"/>
      <c r="G4" s="4"/>
      <c r="H4" s="8">
        <f>ROUND(F4*D4,0)</f>
        <v>0</v>
      </c>
      <c r="I4" s="8">
        <f>ROUND(G4*D4,0)</f>
        <v>0</v>
      </c>
      <c r="J4" s="14"/>
      <c r="K4" s="15"/>
      <c r="L4" s="3" t="s">
        <v>87</v>
      </c>
      <c r="M4" s="3">
        <v>81</v>
      </c>
      <c r="N4" s="3">
        <v>0.12</v>
      </c>
    </row>
    <row r="5" spans="1:14">
      <c r="A5" s="3">
        <v>4</v>
      </c>
      <c r="B5" s="2" t="s">
        <v>168</v>
      </c>
      <c r="C5" s="3" t="s">
        <v>169</v>
      </c>
      <c r="D5" s="2">
        <v>62</v>
      </c>
      <c r="E5" s="3" t="s">
        <v>101</v>
      </c>
      <c r="F5" s="4"/>
      <c r="G5" s="4"/>
      <c r="H5" s="8">
        <f>ROUND(F5*D5,0)</f>
        <v>0</v>
      </c>
      <c r="I5" s="8">
        <f>ROUND(G5*D5,0)</f>
        <v>0</v>
      </c>
      <c r="J5" s="14"/>
      <c r="K5" s="15"/>
      <c r="L5" s="3" t="s">
        <v>87</v>
      </c>
      <c r="M5" s="3">
        <v>81</v>
      </c>
      <c r="N5" s="3">
        <v>0.14</v>
      </c>
    </row>
    <row r="6" spans="1:14">
      <c r="A6" s="3">
        <v>5</v>
      </c>
      <c r="B6" s="2" t="s">
        <v>170</v>
      </c>
      <c r="C6" s="3" t="s">
        <v>171</v>
      </c>
      <c r="D6" s="2">
        <v>32</v>
      </c>
      <c r="E6" s="3" t="s">
        <v>101</v>
      </c>
      <c r="F6" s="4"/>
      <c r="G6" s="4"/>
      <c r="H6" s="8">
        <f>ROUND(F6*D6,0)</f>
        <v>0</v>
      </c>
      <c r="I6" s="8">
        <f>ROUND(G6*D6,0)</f>
        <v>0</v>
      </c>
      <c r="J6" s="14"/>
      <c r="K6" s="15"/>
      <c r="L6" s="3" t="s">
        <v>87</v>
      </c>
      <c r="M6" s="3">
        <v>81</v>
      </c>
      <c r="N6" s="3">
        <v>0.16</v>
      </c>
    </row>
    <row r="7" spans="1:14">
      <c r="A7" s="3">
        <v>6</v>
      </c>
      <c r="B7" s="2" t="s">
        <v>172</v>
      </c>
      <c r="C7" s="3" t="s">
        <v>173</v>
      </c>
      <c r="D7" s="2">
        <v>42</v>
      </c>
      <c r="E7" s="3" t="s">
        <v>101</v>
      </c>
      <c r="F7" s="4"/>
      <c r="G7" s="4"/>
      <c r="H7" s="8">
        <f>ROUND(F7*D7,0)</f>
        <v>0</v>
      </c>
      <c r="I7" s="8">
        <f>ROUND(G7*D7,0)</f>
        <v>0</v>
      </c>
      <c r="J7" s="14"/>
      <c r="K7" s="15"/>
      <c r="L7" s="3" t="s">
        <v>87</v>
      </c>
      <c r="M7" s="3">
        <v>81</v>
      </c>
      <c r="N7" s="3">
        <v>0.18</v>
      </c>
    </row>
    <row r="8" spans="1:14">
      <c r="A8" s="3">
        <v>7</v>
      </c>
      <c r="B8" s="2" t="s">
        <v>174</v>
      </c>
      <c r="C8" s="3" t="s">
        <v>175</v>
      </c>
      <c r="D8" s="2">
        <v>24</v>
      </c>
      <c r="E8" s="3" t="s">
        <v>101</v>
      </c>
      <c r="F8" s="4"/>
      <c r="G8" s="4"/>
      <c r="H8" s="8">
        <f>ROUND(F8*D8,0)</f>
        <v>0</v>
      </c>
      <c r="I8" s="8">
        <f>ROUND(G8*D8,0)</f>
        <v>0</v>
      </c>
      <c r="J8" s="14"/>
      <c r="K8" s="15"/>
      <c r="L8" s="3" t="s">
        <v>87</v>
      </c>
      <c r="M8" s="3">
        <v>81</v>
      </c>
      <c r="N8" s="3">
        <v>0.14</v>
      </c>
    </row>
    <row r="9" spans="1:14">
      <c r="A9" s="3">
        <v>8</v>
      </c>
      <c r="B9" s="2" t="s">
        <v>176</v>
      </c>
      <c r="C9" s="3" t="s">
        <v>177</v>
      </c>
      <c r="D9" s="2">
        <v>24</v>
      </c>
      <c r="E9" s="3" t="s">
        <v>101</v>
      </c>
      <c r="F9" s="4"/>
      <c r="G9" s="4"/>
      <c r="H9" s="8">
        <f>ROUND(F9*D9,0)</f>
        <v>0</v>
      </c>
      <c r="I9" s="8">
        <f>ROUND(G9*D9,0)</f>
        <v>0</v>
      </c>
      <c r="J9" s="14"/>
      <c r="K9" s="15"/>
      <c r="L9" s="3" t="s">
        <v>87</v>
      </c>
      <c r="M9" s="3">
        <v>81</v>
      </c>
      <c r="N9" s="3">
        <v>0.16</v>
      </c>
    </row>
    <row r="10" spans="1:14">
      <c r="A10" s="3">
        <v>9</v>
      </c>
      <c r="B10" s="2" t="s">
        <v>178</v>
      </c>
      <c r="C10" s="3" t="s">
        <v>179</v>
      </c>
      <c r="D10" s="2">
        <v>40</v>
      </c>
      <c r="E10" s="3" t="s">
        <v>101</v>
      </c>
      <c r="F10" s="4"/>
      <c r="G10" s="4"/>
      <c r="H10" s="8">
        <f>ROUND(F10*D10,0)</f>
        <v>0</v>
      </c>
      <c r="I10" s="8">
        <f>ROUND(G10*D10,0)</f>
        <v>0</v>
      </c>
      <c r="J10" s="14"/>
      <c r="K10" s="15"/>
      <c r="L10" s="3" t="s">
        <v>87</v>
      </c>
      <c r="M10" s="3">
        <v>81</v>
      </c>
      <c r="N10" s="3">
        <v>0.18</v>
      </c>
    </row>
    <row r="11" spans="1:14">
      <c r="A11" s="3">
        <v>10</v>
      </c>
      <c r="B11" s="2" t="s">
        <v>180</v>
      </c>
      <c r="C11" s="3" t="s">
        <v>181</v>
      </c>
      <c r="D11" s="2">
        <v>38</v>
      </c>
      <c r="E11" s="3" t="s">
        <v>101</v>
      </c>
      <c r="F11" s="4"/>
      <c r="G11" s="4"/>
      <c r="H11" s="8">
        <f>ROUND(F11*D11,0)</f>
        <v>0</v>
      </c>
      <c r="I11" s="8">
        <f>ROUND(G11*D11,0)</f>
        <v>0</v>
      </c>
      <c r="J11" s="14"/>
      <c r="K11" s="15"/>
      <c r="L11" s="3" t="s">
        <v>87</v>
      </c>
      <c r="M11" s="3">
        <v>81</v>
      </c>
      <c r="N11" s="3">
        <v>0.24</v>
      </c>
    </row>
    <row r="12" spans="1:14">
      <c r="A12" s="3">
        <v>11</v>
      </c>
      <c r="B12" s="2" t="s">
        <v>182</v>
      </c>
      <c r="C12" s="3" t="s">
        <v>183</v>
      </c>
      <c r="D12" s="2">
        <v>18</v>
      </c>
      <c r="E12" s="3" t="s">
        <v>101</v>
      </c>
      <c r="F12" s="4"/>
      <c r="G12" s="4"/>
      <c r="H12" s="8">
        <f>ROUND(F12*D12,0)</f>
        <v>0</v>
      </c>
      <c r="I12" s="8">
        <f>ROUND(G12*D12,0)</f>
        <v>0</v>
      </c>
      <c r="J12" s="14"/>
      <c r="K12" s="15"/>
      <c r="L12" s="3" t="s">
        <v>87</v>
      </c>
      <c r="M12" s="3">
        <v>81</v>
      </c>
      <c r="N12" s="3">
        <v>0.28</v>
      </c>
    </row>
    <row r="13" spans="1:14">
      <c r="A13" s="11"/>
      <c r="B13" s="11"/>
      <c r="C13" s="11" t="s">
        <v>54</v>
      </c>
      <c r="D13" s="11"/>
      <c r="E13" s="11"/>
      <c r="F13" s="11"/>
      <c r="G13" s="11"/>
      <c r="H13" s="16">
        <f>ROUND(SUM(H2:H12),0)</f>
        <v>0</v>
      </c>
      <c r="I13" s="16">
        <f>ROUND(SUM(I2:I12),0)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46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186</v>
      </c>
      <c r="C2" s="3" t="s">
        <v>187</v>
      </c>
      <c r="D2" s="2">
        <v>50</v>
      </c>
      <c r="E2" s="3" t="s">
        <v>52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188</v>
      </c>
      <c r="L2" s="3" t="s">
        <v>49</v>
      </c>
      <c r="M2" s="3">
        <v>82</v>
      </c>
      <c r="N2" s="3">
        <v>0.44</v>
      </c>
    </row>
    <row r="3" spans="1:14">
      <c r="A3" s="3">
        <v>2</v>
      </c>
      <c r="B3" s="2" t="s">
        <v>189</v>
      </c>
      <c r="C3" s="3" t="s">
        <v>190</v>
      </c>
      <c r="D3" s="2">
        <v>2</v>
      </c>
      <c r="E3" s="3" t="s">
        <v>52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191</v>
      </c>
      <c r="L3" s="3" t="s">
        <v>49</v>
      </c>
      <c r="M3" s="3">
        <v>82</v>
      </c>
      <c r="N3" s="3">
        <v>0.32</v>
      </c>
    </row>
    <row r="4" spans="1:14">
      <c r="A4" s="3">
        <v>3</v>
      </c>
      <c r="B4" s="2" t="s">
        <v>192</v>
      </c>
      <c r="C4" s="3" t="s">
        <v>193</v>
      </c>
      <c r="D4" s="2">
        <v>30</v>
      </c>
      <c r="E4" s="3" t="s">
        <v>52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194</v>
      </c>
      <c r="L4" s="3" t="s">
        <v>49</v>
      </c>
      <c r="M4" s="3">
        <v>82</v>
      </c>
      <c r="N4" s="3">
        <v>1</v>
      </c>
    </row>
    <row r="5" spans="1:14">
      <c r="A5" s="3">
        <v>4</v>
      </c>
      <c r="B5" s="2" t="s">
        <v>195</v>
      </c>
      <c r="C5" s="3" t="s">
        <v>196</v>
      </c>
      <c r="D5" s="2">
        <v>2</v>
      </c>
      <c r="E5" s="3" t="s">
        <v>52</v>
      </c>
      <c r="F5" s="4"/>
      <c r="G5" s="4"/>
      <c r="H5" s="8">
        <f>ROUND(F5*D5,0)</f>
        <v>0</v>
      </c>
      <c r="I5" s="8">
        <f>ROUND(G5*D5,0)</f>
        <v>0</v>
      </c>
      <c r="J5" s="14"/>
      <c r="K5" s="15" t="s">
        <v>197</v>
      </c>
      <c r="L5" s="3" t="s">
        <v>49</v>
      </c>
      <c r="M5" s="3">
        <v>82</v>
      </c>
      <c r="N5" s="3">
        <v>0.12</v>
      </c>
    </row>
    <row r="6" spans="1:14">
      <c r="A6" s="3">
        <v>5</v>
      </c>
      <c r="B6" s="2" t="s">
        <v>198</v>
      </c>
      <c r="C6" s="3" t="s">
        <v>199</v>
      </c>
      <c r="D6" s="2">
        <v>4</v>
      </c>
      <c r="E6" s="3" t="s">
        <v>52</v>
      </c>
      <c r="F6" s="4"/>
      <c r="G6" s="4"/>
      <c r="H6" s="8">
        <f>ROUND(F6*D6,0)</f>
        <v>0</v>
      </c>
      <c r="I6" s="8">
        <f>ROUND(G6*D6,0)</f>
        <v>0</v>
      </c>
      <c r="J6" s="14"/>
      <c r="K6" s="15" t="s">
        <v>200</v>
      </c>
      <c r="L6" s="3" t="s">
        <v>49</v>
      </c>
      <c r="M6" s="3">
        <v>82</v>
      </c>
      <c r="N6" s="3">
        <v>1.2</v>
      </c>
    </row>
    <row r="7" spans="1:14">
      <c r="A7" s="3">
        <v>6</v>
      </c>
      <c r="B7" s="2" t="s">
        <v>201</v>
      </c>
      <c r="C7" s="3" t="s">
        <v>202</v>
      </c>
      <c r="D7" s="2">
        <v>2</v>
      </c>
      <c r="E7" s="3" t="s">
        <v>52</v>
      </c>
      <c r="F7" s="4"/>
      <c r="G7" s="4"/>
      <c r="H7" s="8">
        <f>ROUND(F7*D7,0)</f>
        <v>0</v>
      </c>
      <c r="I7" s="8">
        <f>ROUND(G7*D7,0)</f>
        <v>0</v>
      </c>
      <c r="J7" s="14"/>
      <c r="K7" s="15"/>
      <c r="L7" s="3" t="s">
        <v>87</v>
      </c>
      <c r="M7" s="3">
        <v>82</v>
      </c>
      <c r="N7" s="3">
        <v>1.59</v>
      </c>
    </row>
    <row r="8" spans="1:14">
      <c r="A8" s="3">
        <v>7</v>
      </c>
      <c r="B8" s="2" t="s">
        <v>203</v>
      </c>
      <c r="C8" s="3" t="s">
        <v>204</v>
      </c>
      <c r="D8" s="2">
        <v>1</v>
      </c>
      <c r="E8" s="3" t="s">
        <v>52</v>
      </c>
      <c r="F8" s="4"/>
      <c r="G8" s="4"/>
      <c r="H8" s="8">
        <f>ROUND(F8*D8,0)</f>
        <v>0</v>
      </c>
      <c r="I8" s="8">
        <f>ROUND(G8*D8,0)</f>
        <v>0</v>
      </c>
      <c r="J8" s="14"/>
      <c r="K8" s="15" t="s">
        <v>205</v>
      </c>
      <c r="L8" s="3" t="s">
        <v>49</v>
      </c>
      <c r="M8" s="3">
        <v>82</v>
      </c>
      <c r="N8" s="3">
        <v>0.66</v>
      </c>
    </row>
    <row r="9" spans="1:14">
      <c r="A9" s="3">
        <v>8</v>
      </c>
      <c r="B9" s="2" t="s">
        <v>206</v>
      </c>
      <c r="C9" s="3" t="s">
        <v>207</v>
      </c>
      <c r="D9" s="2">
        <v>1</v>
      </c>
      <c r="E9" s="3" t="s">
        <v>52</v>
      </c>
      <c r="F9" s="4"/>
      <c r="G9" s="4"/>
      <c r="H9" s="8">
        <f>ROUND(F9*D9,0)</f>
        <v>0</v>
      </c>
      <c r="I9" s="8">
        <f>ROUND(G9*D9,0)</f>
        <v>0</v>
      </c>
      <c r="J9" s="14"/>
      <c r="K9" s="15" t="s">
        <v>208</v>
      </c>
      <c r="L9" s="3" t="s">
        <v>49</v>
      </c>
      <c r="M9" s="3">
        <v>82</v>
      </c>
      <c r="N9" s="3">
        <v>0.9399999999999999</v>
      </c>
    </row>
    <row r="10" spans="1:14">
      <c r="A10" s="3">
        <v>9</v>
      </c>
      <c r="B10" s="2" t="s">
        <v>209</v>
      </c>
      <c r="C10" s="3" t="s">
        <v>210</v>
      </c>
      <c r="D10" s="2">
        <v>1</v>
      </c>
      <c r="E10" s="3" t="s">
        <v>52</v>
      </c>
      <c r="F10" s="4"/>
      <c r="G10" s="4"/>
      <c r="H10" s="8">
        <f>ROUND(F10*D10,0)</f>
        <v>0</v>
      </c>
      <c r="I10" s="8">
        <f>ROUND(G10*D10,0)</f>
        <v>0</v>
      </c>
      <c r="J10" s="14"/>
      <c r="K10" s="15" t="s">
        <v>211</v>
      </c>
      <c r="L10" s="3" t="s">
        <v>49</v>
      </c>
      <c r="M10" s="3">
        <v>82</v>
      </c>
      <c r="N10" s="3">
        <v>0.9399999999999999</v>
      </c>
    </row>
    <row r="11" spans="1:14">
      <c r="A11" s="3">
        <v>10</v>
      </c>
      <c r="B11" s="2" t="s">
        <v>212</v>
      </c>
      <c r="C11" s="3" t="s">
        <v>213</v>
      </c>
      <c r="D11" s="2">
        <v>1</v>
      </c>
      <c r="E11" s="3" t="s">
        <v>52</v>
      </c>
      <c r="F11" s="4"/>
      <c r="G11" s="4"/>
      <c r="H11" s="8">
        <f>ROUND(F11*D11,0)</f>
        <v>0</v>
      </c>
      <c r="I11" s="8">
        <f>ROUND(G11*D11,0)</f>
        <v>0</v>
      </c>
      <c r="J11" s="14"/>
      <c r="K11" s="15" t="s">
        <v>214</v>
      </c>
      <c r="L11" s="3" t="s">
        <v>49</v>
      </c>
      <c r="M11" s="3">
        <v>82</v>
      </c>
      <c r="N11" s="3">
        <v>0.87</v>
      </c>
    </row>
    <row r="12" spans="1:14">
      <c r="A12" s="3">
        <v>11</v>
      </c>
      <c r="B12" s="2" t="s">
        <v>215</v>
      </c>
      <c r="C12" s="3" t="s">
        <v>216</v>
      </c>
      <c r="D12" s="2">
        <v>4</v>
      </c>
      <c r="E12" s="3" t="s">
        <v>52</v>
      </c>
      <c r="F12" s="4"/>
      <c r="G12" s="4"/>
      <c r="H12" s="8">
        <f>ROUND(F12*D12,0)</f>
        <v>0</v>
      </c>
      <c r="I12" s="8">
        <f>ROUND(G12*D12,0)</f>
        <v>0</v>
      </c>
      <c r="J12" s="14"/>
      <c r="K12" s="15" t="s">
        <v>217</v>
      </c>
      <c r="L12" s="3" t="s">
        <v>49</v>
      </c>
      <c r="M12" s="3">
        <v>82</v>
      </c>
      <c r="N12" s="3">
        <v>0.73</v>
      </c>
    </row>
    <row r="13" spans="1:14">
      <c r="A13" s="3">
        <v>12</v>
      </c>
      <c r="B13" s="2" t="s">
        <v>218</v>
      </c>
      <c r="C13" s="3" t="s">
        <v>219</v>
      </c>
      <c r="D13" s="2">
        <v>1</v>
      </c>
      <c r="E13" s="3" t="s">
        <v>52</v>
      </c>
      <c r="F13" s="4"/>
      <c r="G13" s="4"/>
      <c r="H13" s="8">
        <f>ROUND(F13*D13,0)</f>
        <v>0</v>
      </c>
      <c r="I13" s="8">
        <f>ROUND(G13*D13,0)</f>
        <v>0</v>
      </c>
      <c r="J13" s="14"/>
      <c r="K13" s="15" t="s">
        <v>220</v>
      </c>
      <c r="L13" s="3" t="s">
        <v>49</v>
      </c>
      <c r="M13" s="3">
        <v>82</v>
      </c>
      <c r="N13" s="3">
        <v>0.73</v>
      </c>
    </row>
    <row r="14" spans="1:14">
      <c r="A14" s="3">
        <v>13</v>
      </c>
      <c r="B14" s="2" t="s">
        <v>221</v>
      </c>
      <c r="C14" s="3" t="s">
        <v>222</v>
      </c>
      <c r="D14" s="2">
        <v>6</v>
      </c>
      <c r="E14" s="3" t="s">
        <v>52</v>
      </c>
      <c r="F14" s="4"/>
      <c r="G14" s="4"/>
      <c r="H14" s="8">
        <f>ROUND(F14*D14,0)</f>
        <v>0</v>
      </c>
      <c r="I14" s="8">
        <f>ROUND(G14*D14,0)</f>
        <v>0</v>
      </c>
      <c r="J14" s="14"/>
      <c r="K14" s="15" t="s">
        <v>223</v>
      </c>
      <c r="L14" s="3" t="s">
        <v>49</v>
      </c>
      <c r="M14" s="3">
        <v>82</v>
      </c>
      <c r="N14" s="3">
        <v>0.34</v>
      </c>
    </row>
    <row r="15" spans="1:14">
      <c r="A15" s="3">
        <v>14</v>
      </c>
      <c r="B15" s="2" t="s">
        <v>224</v>
      </c>
      <c r="C15" s="3" t="s">
        <v>225</v>
      </c>
      <c r="D15" s="2">
        <v>3</v>
      </c>
      <c r="E15" s="3" t="s">
        <v>52</v>
      </c>
      <c r="F15" s="4"/>
      <c r="G15" s="4"/>
      <c r="H15" s="8">
        <f>ROUND(F15*D15,0)</f>
        <v>0</v>
      </c>
      <c r="I15" s="8">
        <f>ROUND(G15*D15,0)</f>
        <v>0</v>
      </c>
      <c r="J15" s="14"/>
      <c r="K15" s="15" t="s">
        <v>226</v>
      </c>
      <c r="L15" s="3" t="s">
        <v>49</v>
      </c>
      <c r="M15" s="3">
        <v>82</v>
      </c>
      <c r="N15" s="3">
        <v>0.37</v>
      </c>
    </row>
    <row r="16" spans="1:14">
      <c r="A16" s="3">
        <v>15</v>
      </c>
      <c r="B16" s="2" t="s">
        <v>227</v>
      </c>
      <c r="C16" s="3" t="s">
        <v>228</v>
      </c>
      <c r="D16" s="2">
        <v>1</v>
      </c>
      <c r="E16" s="3" t="s">
        <v>52</v>
      </c>
      <c r="F16" s="4"/>
      <c r="G16" s="4"/>
      <c r="H16" s="8">
        <f>ROUND(F16*D16,0)</f>
        <v>0</v>
      </c>
      <c r="I16" s="8">
        <f>ROUND(G16*D16,0)</f>
        <v>0</v>
      </c>
      <c r="J16" s="14"/>
      <c r="K16" s="15" t="s">
        <v>229</v>
      </c>
      <c r="L16" s="3" t="s">
        <v>49</v>
      </c>
      <c r="M16" s="3">
        <v>82</v>
      </c>
      <c r="N16" s="3">
        <v>0.58</v>
      </c>
    </row>
    <row r="17" spans="1:14">
      <c r="A17" s="3">
        <v>16</v>
      </c>
      <c r="B17" s="2" t="s">
        <v>230</v>
      </c>
      <c r="C17" s="3" t="s">
        <v>231</v>
      </c>
      <c r="D17" s="2">
        <v>5</v>
      </c>
      <c r="E17" s="3" t="s">
        <v>52</v>
      </c>
      <c r="F17" s="4"/>
      <c r="G17" s="4"/>
      <c r="H17" s="8">
        <f>ROUND(F17*D17,0)</f>
        <v>0</v>
      </c>
      <c r="I17" s="8">
        <f>ROUND(G17*D17,0)</f>
        <v>0</v>
      </c>
      <c r="J17" s="14"/>
      <c r="K17" s="15" t="s">
        <v>232</v>
      </c>
      <c r="L17" s="3" t="s">
        <v>49</v>
      </c>
      <c r="M17" s="3">
        <v>82</v>
      </c>
      <c r="N17" s="3">
        <v>1.73</v>
      </c>
    </row>
    <row r="18" spans="1:14">
      <c r="A18" s="3">
        <v>17</v>
      </c>
      <c r="B18" s="2" t="s">
        <v>233</v>
      </c>
      <c r="C18" s="3" t="s">
        <v>234</v>
      </c>
      <c r="D18" s="2">
        <v>1</v>
      </c>
      <c r="E18" s="3" t="s">
        <v>52</v>
      </c>
      <c r="F18" s="4"/>
      <c r="G18" s="4"/>
      <c r="H18" s="8">
        <f>ROUND(F18*D18,0)</f>
        <v>0</v>
      </c>
      <c r="I18" s="8">
        <f>ROUND(G18*D18,0)</f>
        <v>0</v>
      </c>
      <c r="J18" s="14"/>
      <c r="K18" s="15" t="s">
        <v>235</v>
      </c>
      <c r="L18" s="3" t="s">
        <v>49</v>
      </c>
      <c r="M18" s="3">
        <v>82</v>
      </c>
      <c r="N18" s="3">
        <v>1.73</v>
      </c>
    </row>
    <row r="19" spans="1:14">
      <c r="A19" s="3">
        <v>18</v>
      </c>
      <c r="B19" s="2" t="s">
        <v>236</v>
      </c>
      <c r="C19" s="3" t="s">
        <v>237</v>
      </c>
      <c r="D19" s="2">
        <v>1</v>
      </c>
      <c r="E19" s="3" t="s">
        <v>52</v>
      </c>
      <c r="F19" s="4"/>
      <c r="G19" s="4"/>
      <c r="H19" s="8">
        <f>ROUND(F19*D19,0)</f>
        <v>0</v>
      </c>
      <c r="I19" s="8">
        <f>ROUND(G19*D19,0)</f>
        <v>0</v>
      </c>
      <c r="J19" s="14"/>
      <c r="K19" s="15" t="s">
        <v>238</v>
      </c>
      <c r="L19" s="3" t="s">
        <v>49</v>
      </c>
      <c r="M19" s="3">
        <v>82</v>
      </c>
      <c r="N19" s="3">
        <v>1.73</v>
      </c>
    </row>
    <row r="20" spans="1:14">
      <c r="A20" s="3">
        <v>19</v>
      </c>
      <c r="B20" s="2" t="s">
        <v>239</v>
      </c>
      <c r="C20" s="3" t="s">
        <v>240</v>
      </c>
      <c r="D20" s="2">
        <v>4</v>
      </c>
      <c r="E20" s="3" t="s">
        <v>52</v>
      </c>
      <c r="F20" s="4"/>
      <c r="G20" s="4"/>
      <c r="H20" s="8">
        <f>ROUND(F20*D20,0)</f>
        <v>0</v>
      </c>
      <c r="I20" s="8">
        <f>ROUND(G20*D20,0)</f>
        <v>0</v>
      </c>
      <c r="J20" s="14"/>
      <c r="K20" s="15" t="s">
        <v>241</v>
      </c>
      <c r="L20" s="3" t="s">
        <v>49</v>
      </c>
      <c r="M20" s="3">
        <v>82</v>
      </c>
      <c r="N20" s="3">
        <v>0.9399999999999999</v>
      </c>
    </row>
    <row r="21" spans="1:14">
      <c r="A21" s="3">
        <v>20</v>
      </c>
      <c r="B21" s="2" t="s">
        <v>242</v>
      </c>
      <c r="C21" s="3" t="s">
        <v>243</v>
      </c>
      <c r="D21" s="2">
        <v>2</v>
      </c>
      <c r="E21" s="3" t="s">
        <v>52</v>
      </c>
      <c r="F21" s="4"/>
      <c r="G21" s="4"/>
      <c r="H21" s="8">
        <f>ROUND(F21*D21,0)</f>
        <v>0</v>
      </c>
      <c r="I21" s="8">
        <f>ROUND(G21*D21,0)</f>
        <v>0</v>
      </c>
      <c r="J21" s="14"/>
      <c r="K21" s="15" t="s">
        <v>244</v>
      </c>
      <c r="L21" s="3" t="s">
        <v>49</v>
      </c>
      <c r="M21" s="3">
        <v>82</v>
      </c>
      <c r="N21" s="3">
        <v>0.9399999999999999</v>
      </c>
    </row>
    <row r="22" spans="1:14">
      <c r="A22" s="3">
        <v>21</v>
      </c>
      <c r="B22" s="2" t="s">
        <v>245</v>
      </c>
      <c r="C22" s="3" t="s">
        <v>246</v>
      </c>
      <c r="D22" s="2">
        <v>10</v>
      </c>
      <c r="E22" s="3" t="s">
        <v>52</v>
      </c>
      <c r="F22" s="4"/>
      <c r="G22" s="4"/>
      <c r="H22" s="8">
        <f>ROUND(F22*D22,0)</f>
        <v>0</v>
      </c>
      <c r="I22" s="8">
        <f>ROUND(G22*D22,0)</f>
        <v>0</v>
      </c>
      <c r="J22" s="14"/>
      <c r="K22" s="15" t="s">
        <v>247</v>
      </c>
      <c r="L22" s="3" t="s">
        <v>49</v>
      </c>
      <c r="M22" s="3">
        <v>82</v>
      </c>
      <c r="N22" s="3">
        <v>0.87</v>
      </c>
    </row>
    <row r="23" spans="1:14">
      <c r="A23" s="3">
        <v>22</v>
      </c>
      <c r="B23" s="2" t="s">
        <v>248</v>
      </c>
      <c r="C23" s="3" t="s">
        <v>249</v>
      </c>
      <c r="D23" s="2">
        <v>1</v>
      </c>
      <c r="E23" s="3" t="s">
        <v>52</v>
      </c>
      <c r="F23" s="4"/>
      <c r="G23" s="4"/>
      <c r="H23" s="8">
        <f>ROUND(F23*D23,0)</f>
        <v>0</v>
      </c>
      <c r="I23" s="8">
        <f>ROUND(G23*D23,0)</f>
        <v>0</v>
      </c>
      <c r="J23" s="14"/>
      <c r="K23" s="15" t="s">
        <v>250</v>
      </c>
      <c r="L23" s="3" t="s">
        <v>49</v>
      </c>
      <c r="M23" s="3">
        <v>82</v>
      </c>
      <c r="N23" s="3">
        <v>0.87</v>
      </c>
    </row>
    <row r="24" spans="1:14">
      <c r="A24" s="3">
        <v>23</v>
      </c>
      <c r="B24" s="2" t="s">
        <v>251</v>
      </c>
      <c r="C24" s="3" t="s">
        <v>252</v>
      </c>
      <c r="D24" s="2">
        <v>33</v>
      </c>
      <c r="E24" s="3" t="s">
        <v>52</v>
      </c>
      <c r="F24" s="4"/>
      <c r="G24" s="4"/>
      <c r="H24" s="8">
        <f>ROUND(F24*D24,0)</f>
        <v>0</v>
      </c>
      <c r="I24" s="8">
        <f>ROUND(G24*D24,0)</f>
        <v>0</v>
      </c>
      <c r="J24" s="14"/>
      <c r="K24" s="15" t="s">
        <v>253</v>
      </c>
      <c r="L24" s="3" t="s">
        <v>49</v>
      </c>
      <c r="M24" s="3">
        <v>82</v>
      </c>
      <c r="N24" s="3">
        <v>0.44</v>
      </c>
    </row>
    <row r="25" spans="1:14">
      <c r="A25" s="3">
        <v>24</v>
      </c>
      <c r="B25" s="2" t="s">
        <v>254</v>
      </c>
      <c r="C25" s="3" t="s">
        <v>255</v>
      </c>
      <c r="D25" s="2">
        <v>2</v>
      </c>
      <c r="E25" s="3" t="s">
        <v>52</v>
      </c>
      <c r="F25" s="4"/>
      <c r="G25" s="4"/>
      <c r="H25" s="8">
        <f>ROUND(F25*D25,0)</f>
        <v>0</v>
      </c>
      <c r="I25" s="8">
        <f>ROUND(G25*D25,0)</f>
        <v>0</v>
      </c>
      <c r="J25" s="14"/>
      <c r="K25" s="15" t="s">
        <v>256</v>
      </c>
      <c r="L25" s="3" t="s">
        <v>49</v>
      </c>
      <c r="M25" s="3">
        <v>82</v>
      </c>
      <c r="N25" s="3">
        <v>1.27</v>
      </c>
    </row>
    <row r="26" spans="1:14">
      <c r="A26" s="3">
        <v>25</v>
      </c>
      <c r="B26" s="2" t="s">
        <v>257</v>
      </c>
      <c r="C26" s="3" t="s">
        <v>258</v>
      </c>
      <c r="D26" s="2">
        <v>4</v>
      </c>
      <c r="E26" s="3" t="s">
        <v>52</v>
      </c>
      <c r="F26" s="4"/>
      <c r="G26" s="4"/>
      <c r="H26" s="8">
        <f>ROUND(F26*D26,0)</f>
        <v>0</v>
      </c>
      <c r="I26" s="8">
        <f>ROUND(G26*D26,0)</f>
        <v>0</v>
      </c>
      <c r="J26" s="14"/>
      <c r="K26" s="15"/>
      <c r="L26" s="3" t="s">
        <v>87</v>
      </c>
      <c r="M26" s="3">
        <v>82</v>
      </c>
      <c r="N26" s="3">
        <v>2.08</v>
      </c>
    </row>
    <row r="27" spans="1:14">
      <c r="A27" s="3">
        <v>26</v>
      </c>
      <c r="B27" s="2" t="s">
        <v>259</v>
      </c>
      <c r="C27" s="3" t="s">
        <v>260</v>
      </c>
      <c r="D27" s="2">
        <v>1</v>
      </c>
      <c r="E27" s="3" t="s">
        <v>52</v>
      </c>
      <c r="F27" s="4"/>
      <c r="G27" s="4"/>
      <c r="H27" s="8">
        <f>ROUND(F27*D27,0)</f>
        <v>0</v>
      </c>
      <c r="I27" s="8">
        <f>ROUND(G27*D27,0)</f>
        <v>0</v>
      </c>
      <c r="J27" s="14"/>
      <c r="K27" s="15" t="s">
        <v>261</v>
      </c>
      <c r="L27" s="3" t="s">
        <v>49</v>
      </c>
      <c r="M27" s="3">
        <v>82</v>
      </c>
      <c r="N27" s="3">
        <v>2.08</v>
      </c>
    </row>
    <row r="28" spans="1:14">
      <c r="A28" s="3">
        <v>27</v>
      </c>
      <c r="B28" s="2" t="s">
        <v>262</v>
      </c>
      <c r="C28" s="3" t="s">
        <v>263</v>
      </c>
      <c r="D28" s="2">
        <v>15</v>
      </c>
      <c r="E28" s="3" t="s">
        <v>52</v>
      </c>
      <c r="F28" s="4"/>
      <c r="G28" s="4"/>
      <c r="H28" s="8">
        <f>ROUND(F28*D28,0)</f>
        <v>0</v>
      </c>
      <c r="I28" s="8">
        <f>ROUND(G28*D28,0)</f>
        <v>0</v>
      </c>
      <c r="J28" s="14"/>
      <c r="K28" s="15" t="s">
        <v>264</v>
      </c>
      <c r="L28" s="3" t="s">
        <v>49</v>
      </c>
      <c r="M28" s="3">
        <v>82</v>
      </c>
      <c r="N28" s="3">
        <v>2.08</v>
      </c>
    </row>
    <row r="29" spans="1:14">
      <c r="A29" s="3">
        <v>28</v>
      </c>
      <c r="B29" s="2" t="s">
        <v>265</v>
      </c>
      <c r="C29" s="3" t="s">
        <v>266</v>
      </c>
      <c r="D29" s="2">
        <v>10</v>
      </c>
      <c r="E29" s="3" t="s">
        <v>52</v>
      </c>
      <c r="F29" s="4"/>
      <c r="G29" s="4"/>
      <c r="H29" s="8">
        <f>ROUND(F29*D29,0)</f>
        <v>0</v>
      </c>
      <c r="I29" s="8">
        <f>ROUND(G29*D29,0)</f>
        <v>0</v>
      </c>
      <c r="J29" s="14"/>
      <c r="K29" s="15" t="s">
        <v>267</v>
      </c>
      <c r="L29" s="3" t="s">
        <v>49</v>
      </c>
      <c r="M29" s="3">
        <v>82</v>
      </c>
      <c r="N29" s="3">
        <v>2.08</v>
      </c>
    </row>
    <row r="30" spans="1:14">
      <c r="A30" s="3">
        <v>29</v>
      </c>
      <c r="B30" s="2" t="s">
        <v>268</v>
      </c>
      <c r="C30" s="3" t="s">
        <v>269</v>
      </c>
      <c r="D30" s="2">
        <v>1</v>
      </c>
      <c r="E30" s="3" t="s">
        <v>52</v>
      </c>
      <c r="F30" s="4"/>
      <c r="G30" s="4"/>
      <c r="H30" s="8">
        <f>ROUND(F30*D30,0)</f>
        <v>0</v>
      </c>
      <c r="I30" s="8">
        <f>ROUND(G30*D30,0)</f>
        <v>0</v>
      </c>
      <c r="J30" s="14"/>
      <c r="K30" s="15" t="s">
        <v>270</v>
      </c>
      <c r="L30" s="3" t="s">
        <v>49</v>
      </c>
      <c r="M30" s="3">
        <v>82</v>
      </c>
      <c r="N30" s="3">
        <v>2.8</v>
      </c>
    </row>
    <row r="31" spans="1:14">
      <c r="A31" s="3">
        <v>30</v>
      </c>
      <c r="B31" s="2" t="s">
        <v>271</v>
      </c>
      <c r="C31" s="3" t="s">
        <v>272</v>
      </c>
      <c r="D31" s="2">
        <v>33</v>
      </c>
      <c r="E31" s="3" t="s">
        <v>52</v>
      </c>
      <c r="F31" s="4"/>
      <c r="G31" s="4"/>
      <c r="H31" s="8">
        <f>ROUND(F31*D31,0)</f>
        <v>0</v>
      </c>
      <c r="I31" s="8">
        <f>ROUND(G31*D31,0)</f>
        <v>0</v>
      </c>
      <c r="J31" s="14"/>
      <c r="K31" s="15" t="s">
        <v>273</v>
      </c>
      <c r="L31" s="3" t="s">
        <v>49</v>
      </c>
      <c r="M31" s="3">
        <v>82</v>
      </c>
      <c r="N31" s="3">
        <v>0.53</v>
      </c>
    </row>
    <row r="32" spans="1:14">
      <c r="A32" s="3">
        <v>31</v>
      </c>
      <c r="B32" s="2" t="s">
        <v>274</v>
      </c>
      <c r="C32" s="3" t="s">
        <v>275</v>
      </c>
      <c r="D32" s="2">
        <v>33</v>
      </c>
      <c r="E32" s="3" t="s">
        <v>52</v>
      </c>
      <c r="F32" s="4"/>
      <c r="G32" s="4"/>
      <c r="H32" s="8">
        <f>ROUND(F32*D32,0)</f>
        <v>0</v>
      </c>
      <c r="I32" s="8">
        <f>ROUND(G32*D32,0)</f>
        <v>0</v>
      </c>
      <c r="J32" s="14"/>
      <c r="K32" s="15" t="s">
        <v>276</v>
      </c>
      <c r="L32" s="3" t="s">
        <v>49</v>
      </c>
      <c r="M32" s="3">
        <v>82</v>
      </c>
      <c r="N32" s="3">
        <v>0.53</v>
      </c>
    </row>
    <row r="33" spans="1:14">
      <c r="A33" s="3">
        <v>32</v>
      </c>
      <c r="B33" s="2" t="s">
        <v>277</v>
      </c>
      <c r="C33" s="3" t="s">
        <v>278</v>
      </c>
      <c r="D33" s="2">
        <v>33</v>
      </c>
      <c r="E33" s="3" t="s">
        <v>52</v>
      </c>
      <c r="F33" s="4"/>
      <c r="G33" s="4"/>
      <c r="H33" s="8">
        <f>ROUND(F33*D33,0)</f>
        <v>0</v>
      </c>
      <c r="I33" s="8">
        <f>ROUND(G33*D33,0)</f>
        <v>0</v>
      </c>
      <c r="J33" s="14"/>
      <c r="K33" s="15" t="s">
        <v>279</v>
      </c>
      <c r="L33" s="3" t="s">
        <v>49</v>
      </c>
      <c r="M33" s="3">
        <v>82</v>
      </c>
      <c r="N33" s="3">
        <v>0.02</v>
      </c>
    </row>
    <row r="34" spans="1:14">
      <c r="A34" s="3">
        <v>33</v>
      </c>
      <c r="B34" s="2" t="s">
        <v>280</v>
      </c>
      <c r="C34" s="3" t="s">
        <v>281</v>
      </c>
      <c r="D34" s="2">
        <v>2</v>
      </c>
      <c r="E34" s="3" t="s">
        <v>52</v>
      </c>
      <c r="F34" s="4"/>
      <c r="G34" s="4"/>
      <c r="H34" s="8">
        <f>ROUND(F34*D34,0)</f>
        <v>0</v>
      </c>
      <c r="I34" s="8">
        <f>ROUND(G34*D34,0)</f>
        <v>0</v>
      </c>
      <c r="J34" s="14"/>
      <c r="K34" s="15"/>
      <c r="L34" s="3" t="s">
        <v>87</v>
      </c>
      <c r="M34" s="3">
        <v>82</v>
      </c>
      <c r="N34" s="3">
        <v>3.05</v>
      </c>
    </row>
    <row r="35" spans="1:14">
      <c r="A35" s="3">
        <v>34</v>
      </c>
      <c r="B35" s="2" t="s">
        <v>282</v>
      </c>
      <c r="C35" s="3" t="s">
        <v>283</v>
      </c>
      <c r="D35" s="2">
        <v>1</v>
      </c>
      <c r="E35" s="3" t="s">
        <v>52</v>
      </c>
      <c r="F35" s="4"/>
      <c r="G35" s="4"/>
      <c r="H35" s="8">
        <f>ROUND(F35*D35,0)</f>
        <v>0</v>
      </c>
      <c r="I35" s="8">
        <f>ROUND(G35*D35,0)</f>
        <v>0</v>
      </c>
      <c r="J35" s="14"/>
      <c r="K35" s="15" t="s">
        <v>284</v>
      </c>
      <c r="L35" s="3" t="s">
        <v>49</v>
      </c>
      <c r="M35" s="3">
        <v>82</v>
      </c>
      <c r="N35" s="3">
        <v>16.9</v>
      </c>
    </row>
    <row r="36" spans="1:14">
      <c r="A36" s="3">
        <v>35</v>
      </c>
      <c r="B36" s="2" t="s">
        <v>285</v>
      </c>
      <c r="C36" s="3" t="s">
        <v>286</v>
      </c>
      <c r="D36" s="2">
        <v>1</v>
      </c>
      <c r="E36" s="3" t="s">
        <v>52</v>
      </c>
      <c r="F36" s="4"/>
      <c r="G36" s="4"/>
      <c r="H36" s="8">
        <f>ROUND(F36*D36,0)</f>
        <v>0</v>
      </c>
      <c r="I36" s="8">
        <f>ROUND(G36*D36,0)</f>
        <v>0</v>
      </c>
      <c r="J36" s="14"/>
      <c r="K36" s="15" t="s">
        <v>287</v>
      </c>
      <c r="L36" s="3" t="s">
        <v>49</v>
      </c>
      <c r="M36" s="3">
        <v>82</v>
      </c>
      <c r="N36" s="3">
        <v>28</v>
      </c>
    </row>
    <row r="37" spans="1:14">
      <c r="A37" s="3">
        <v>36</v>
      </c>
      <c r="B37" s="2" t="s">
        <v>288</v>
      </c>
      <c r="C37" s="3" t="s">
        <v>289</v>
      </c>
      <c r="D37" s="2">
        <v>6</v>
      </c>
      <c r="E37" s="3" t="s">
        <v>52</v>
      </c>
      <c r="F37" s="4"/>
      <c r="G37" s="4"/>
      <c r="H37" s="8">
        <f>ROUND(F37*D37,0)</f>
        <v>0</v>
      </c>
      <c r="I37" s="8">
        <f>ROUND(G37*D37,0)</f>
        <v>0</v>
      </c>
      <c r="J37" s="14"/>
      <c r="K37" s="15" t="s">
        <v>290</v>
      </c>
      <c r="L37" s="3" t="s">
        <v>49</v>
      </c>
      <c r="M37" s="3">
        <v>82</v>
      </c>
      <c r="N37" s="3">
        <v>0.46</v>
      </c>
    </row>
    <row r="38" spans="1:14">
      <c r="A38" s="3">
        <v>37</v>
      </c>
      <c r="B38" s="2" t="s">
        <v>291</v>
      </c>
      <c r="C38" s="3" t="s">
        <v>292</v>
      </c>
      <c r="D38" s="2">
        <v>11</v>
      </c>
      <c r="E38" s="3" t="s">
        <v>52</v>
      </c>
      <c r="F38" s="4"/>
      <c r="G38" s="4"/>
      <c r="H38" s="8">
        <f>ROUND(F38*D38,0)</f>
        <v>0</v>
      </c>
      <c r="I38" s="8">
        <f>ROUND(G38*D38,0)</f>
        <v>0</v>
      </c>
      <c r="J38" s="14"/>
      <c r="K38" s="15" t="s">
        <v>293</v>
      </c>
      <c r="L38" s="3" t="s">
        <v>49</v>
      </c>
      <c r="M38" s="3">
        <v>82</v>
      </c>
      <c r="N38" s="3">
        <v>0.58</v>
      </c>
    </row>
    <row r="39" spans="1:14">
      <c r="A39" s="3">
        <v>38</v>
      </c>
      <c r="B39" s="2" t="s">
        <v>294</v>
      </c>
      <c r="C39" s="3" t="s">
        <v>295</v>
      </c>
      <c r="D39" s="2">
        <v>1</v>
      </c>
      <c r="E39" s="3" t="s">
        <v>52</v>
      </c>
      <c r="F39" s="4"/>
      <c r="G39" s="4"/>
      <c r="H39" s="8">
        <f>ROUND(F39*D39,0)</f>
        <v>0</v>
      </c>
      <c r="I39" s="8">
        <f>ROUND(G39*D39,0)</f>
        <v>0</v>
      </c>
      <c r="J39" s="14" t="s">
        <v>296</v>
      </c>
      <c r="K39" s="15" t="s">
        <v>297</v>
      </c>
      <c r="L39" s="3" t="s">
        <v>49</v>
      </c>
      <c r="M39" s="3">
        <v>82</v>
      </c>
      <c r="N39" s="3">
        <v>2.29</v>
      </c>
    </row>
    <row r="40" spans="1:14">
      <c r="A40" s="3">
        <v>39</v>
      </c>
      <c r="B40" s="2" t="s">
        <v>298</v>
      </c>
      <c r="C40" s="3" t="s">
        <v>299</v>
      </c>
      <c r="D40" s="2">
        <v>1</v>
      </c>
      <c r="E40" s="3" t="s">
        <v>52</v>
      </c>
      <c r="F40" s="4"/>
      <c r="G40" s="4"/>
      <c r="H40" s="8">
        <f>ROUND(F40*D40,0)</f>
        <v>0</v>
      </c>
      <c r="I40" s="8">
        <f>ROUND(G40*D40,0)</f>
        <v>0</v>
      </c>
      <c r="J40" s="14" t="s">
        <v>296</v>
      </c>
      <c r="K40" s="15" t="s">
        <v>300</v>
      </c>
      <c r="L40" s="3" t="s">
        <v>49</v>
      </c>
      <c r="M40" s="3">
        <v>82</v>
      </c>
      <c r="N40" s="3">
        <v>2.29</v>
      </c>
    </row>
    <row r="41" spans="1:14">
      <c r="A41" s="3">
        <v>40</v>
      </c>
      <c r="B41" s="2" t="s">
        <v>301</v>
      </c>
      <c r="C41" s="3" t="s">
        <v>302</v>
      </c>
      <c r="D41" s="2">
        <v>1</v>
      </c>
      <c r="E41" s="3" t="s">
        <v>52</v>
      </c>
      <c r="F41" s="4"/>
      <c r="G41" s="4"/>
      <c r="H41" s="8">
        <f>ROUND(F41*D41,0)</f>
        <v>0</v>
      </c>
      <c r="I41" s="8">
        <f>ROUND(G41*D41,0)</f>
        <v>0</v>
      </c>
      <c r="J41" s="14" t="s">
        <v>296</v>
      </c>
      <c r="K41" s="15" t="s">
        <v>303</v>
      </c>
      <c r="L41" s="3" t="s">
        <v>49</v>
      </c>
      <c r="M41" s="3">
        <v>82</v>
      </c>
      <c r="N41" s="3">
        <v>2.29</v>
      </c>
    </row>
    <row r="42" spans="1:14">
      <c r="A42" s="3">
        <v>41</v>
      </c>
      <c r="B42" s="2" t="s">
        <v>304</v>
      </c>
      <c r="C42" s="3" t="s">
        <v>305</v>
      </c>
      <c r="D42" s="2">
        <v>1</v>
      </c>
      <c r="E42" s="3" t="s">
        <v>52</v>
      </c>
      <c r="F42" s="4"/>
      <c r="G42" s="4"/>
      <c r="H42" s="8">
        <f>ROUND(F42*D42,0)</f>
        <v>0</v>
      </c>
      <c r="I42" s="8">
        <f>ROUND(G42*D42,0)</f>
        <v>0</v>
      </c>
      <c r="J42" s="14" t="s">
        <v>296</v>
      </c>
      <c r="K42" s="15" t="s">
        <v>306</v>
      </c>
      <c r="L42" s="3" t="s">
        <v>49</v>
      </c>
      <c r="M42" s="3">
        <v>82</v>
      </c>
      <c r="N42" s="3">
        <v>2.29</v>
      </c>
    </row>
    <row r="43" spans="1:14">
      <c r="A43" s="3">
        <v>42</v>
      </c>
      <c r="B43" s="2" t="s">
        <v>307</v>
      </c>
      <c r="C43" s="3" t="s">
        <v>308</v>
      </c>
      <c r="D43" s="2">
        <v>2</v>
      </c>
      <c r="E43" s="3" t="s">
        <v>52</v>
      </c>
      <c r="F43" s="4"/>
      <c r="G43" s="4"/>
      <c r="H43" s="8">
        <f>ROUND(F43*D43,0)</f>
        <v>0</v>
      </c>
      <c r="I43" s="8">
        <f>ROUND(G43*D43,0)</f>
        <v>0</v>
      </c>
      <c r="J43" s="14"/>
      <c r="K43" s="15" t="s">
        <v>309</v>
      </c>
      <c r="L43" s="3" t="s">
        <v>49</v>
      </c>
      <c r="M43" s="3">
        <v>82</v>
      </c>
      <c r="N43" s="3">
        <v>0.87</v>
      </c>
    </row>
    <row r="44" spans="1:14">
      <c r="A44" s="3">
        <v>43</v>
      </c>
      <c r="B44" s="2" t="s">
        <v>310</v>
      </c>
      <c r="C44" s="3" t="s">
        <v>311</v>
      </c>
      <c r="D44" s="2">
        <v>2</v>
      </c>
      <c r="E44" s="3" t="s">
        <v>52</v>
      </c>
      <c r="F44" s="4"/>
      <c r="G44" s="4"/>
      <c r="H44" s="8">
        <f>ROUND(F44*D44,0)</f>
        <v>0</v>
      </c>
      <c r="I44" s="8">
        <f>ROUND(G44*D44,0)</f>
        <v>0</v>
      </c>
      <c r="J44" s="14"/>
      <c r="K44" s="15" t="s">
        <v>312</v>
      </c>
      <c r="L44" s="3" t="s">
        <v>49</v>
      </c>
      <c r="M44" s="3">
        <v>82</v>
      </c>
      <c r="N44" s="3">
        <v>0.87</v>
      </c>
    </row>
    <row r="45" spans="1:14">
      <c r="A45" s="3">
        <v>44</v>
      </c>
      <c r="B45" s="2" t="s">
        <v>313</v>
      </c>
      <c r="C45" s="3" t="s">
        <v>314</v>
      </c>
      <c r="D45" s="2">
        <v>2</v>
      </c>
      <c r="E45" s="3" t="s">
        <v>52</v>
      </c>
      <c r="F45" s="4"/>
      <c r="G45" s="4"/>
      <c r="H45" s="8">
        <f>ROUND(F45*D45,0)</f>
        <v>0</v>
      </c>
      <c r="I45" s="8">
        <f>ROUND(G45*D45,0)</f>
        <v>0</v>
      </c>
      <c r="J45" s="14"/>
      <c r="K45" s="15" t="s">
        <v>315</v>
      </c>
      <c r="L45" s="3" t="s">
        <v>49</v>
      </c>
      <c r="M45" s="3">
        <v>82</v>
      </c>
      <c r="N45" s="3">
        <v>0.87</v>
      </c>
    </row>
    <row r="46" spans="1:14">
      <c r="A46" s="11"/>
      <c r="B46" s="11"/>
      <c r="C46" s="11" t="s">
        <v>54</v>
      </c>
      <c r="D46" s="11"/>
      <c r="E46" s="11"/>
      <c r="F46" s="11"/>
      <c r="G46" s="11"/>
      <c r="H46" s="16">
        <f>ROUND(SUM(H2:H45),0)</f>
        <v>0</v>
      </c>
      <c r="I46" s="16">
        <f>ROUND(SUM(I2:I45),0)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N16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318</v>
      </c>
      <c r="C2" s="3" t="s">
        <v>319</v>
      </c>
      <c r="D2" s="2">
        <v>6</v>
      </c>
      <c r="E2" s="3" t="s">
        <v>320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321</v>
      </c>
      <c r="L2" s="3" t="s">
        <v>49</v>
      </c>
      <c r="M2" s="3">
        <v>84</v>
      </c>
      <c r="N2" s="3">
        <v>0.11</v>
      </c>
    </row>
    <row r="3" spans="1:14">
      <c r="A3" s="3">
        <v>2</v>
      </c>
      <c r="B3" s="2" t="s">
        <v>322</v>
      </c>
      <c r="C3" s="3" t="s">
        <v>323</v>
      </c>
      <c r="D3" s="2">
        <v>8</v>
      </c>
      <c r="E3" s="3" t="s">
        <v>52</v>
      </c>
      <c r="F3" s="4"/>
      <c r="G3" s="4"/>
      <c r="H3" s="8">
        <f>ROUND(F3*D3,0)</f>
        <v>0</v>
      </c>
      <c r="I3" s="8">
        <f>ROUND(G3*D3,0)</f>
        <v>0</v>
      </c>
      <c r="J3" s="14" t="s">
        <v>324</v>
      </c>
      <c r="K3" s="15"/>
      <c r="L3" s="3" t="s">
        <v>87</v>
      </c>
      <c r="M3" s="3">
        <v>84</v>
      </c>
      <c r="N3" s="3">
        <v>5.08</v>
      </c>
    </row>
    <row r="4" spans="1:14">
      <c r="A4" s="3">
        <v>3</v>
      </c>
      <c r="B4" s="2" t="s">
        <v>325</v>
      </c>
      <c r="C4" s="3" t="s">
        <v>326</v>
      </c>
      <c r="D4" s="2">
        <v>3</v>
      </c>
      <c r="E4" s="3" t="s">
        <v>52</v>
      </c>
      <c r="F4" s="4"/>
      <c r="G4" s="4"/>
      <c r="H4" s="8">
        <f>ROUND(F4*D4,0)</f>
        <v>0</v>
      </c>
      <c r="I4" s="8">
        <f>ROUND(G4*D4,0)</f>
        <v>0</v>
      </c>
      <c r="J4" s="14" t="s">
        <v>327</v>
      </c>
      <c r="K4" s="15"/>
      <c r="L4" s="3" t="s">
        <v>87</v>
      </c>
      <c r="M4" s="3">
        <v>84</v>
      </c>
      <c r="N4" s="3">
        <v>5.08</v>
      </c>
    </row>
    <row r="5" spans="1:14">
      <c r="A5" s="3">
        <v>4</v>
      </c>
      <c r="B5" s="2" t="s">
        <v>328</v>
      </c>
      <c r="C5" s="3" t="s">
        <v>329</v>
      </c>
      <c r="D5" s="2">
        <v>11</v>
      </c>
      <c r="E5" s="3" t="s">
        <v>52</v>
      </c>
      <c r="F5" s="4"/>
      <c r="G5" s="4"/>
      <c r="H5" s="8">
        <f>ROUND(F5*D5,0)</f>
        <v>0</v>
      </c>
      <c r="I5" s="8">
        <f>ROUND(G5*D5,0)</f>
        <v>0</v>
      </c>
      <c r="J5" s="14" t="s">
        <v>327</v>
      </c>
      <c r="K5" s="15"/>
      <c r="L5" s="3" t="s">
        <v>87</v>
      </c>
      <c r="M5" s="3">
        <v>84</v>
      </c>
      <c r="N5" s="3">
        <v>0.1</v>
      </c>
    </row>
    <row r="6" spans="1:14">
      <c r="A6" s="3">
        <v>5</v>
      </c>
      <c r="B6" s="2" t="s">
        <v>330</v>
      </c>
      <c r="C6" s="3" t="s">
        <v>331</v>
      </c>
      <c r="D6" s="2">
        <v>11</v>
      </c>
      <c r="E6" s="3" t="s">
        <v>52</v>
      </c>
      <c r="F6" s="4"/>
      <c r="G6" s="4"/>
      <c r="H6" s="8">
        <f>ROUND(F6*D6,0)</f>
        <v>0</v>
      </c>
      <c r="I6" s="8">
        <f>ROUND(G6*D6,0)</f>
        <v>0</v>
      </c>
      <c r="J6" s="14" t="s">
        <v>327</v>
      </c>
      <c r="K6" s="15"/>
      <c r="L6" s="3" t="s">
        <v>87</v>
      </c>
      <c r="M6" s="3">
        <v>84</v>
      </c>
      <c r="N6" s="3">
        <v>0.1</v>
      </c>
    </row>
    <row r="7" spans="1:14">
      <c r="A7" s="3">
        <v>6</v>
      </c>
      <c r="B7" s="2" t="s">
        <v>332</v>
      </c>
      <c r="C7" s="3" t="s">
        <v>333</v>
      </c>
      <c r="D7" s="2">
        <v>1</v>
      </c>
      <c r="E7" s="3" t="s">
        <v>52</v>
      </c>
      <c r="F7" s="4"/>
      <c r="G7" s="4"/>
      <c r="H7" s="8">
        <f>ROUND(F7*D7,0)</f>
        <v>0</v>
      </c>
      <c r="I7" s="8">
        <f>ROUND(G7*D7,0)</f>
        <v>0</v>
      </c>
      <c r="J7" s="14" t="s">
        <v>334</v>
      </c>
      <c r="K7" s="15"/>
      <c r="L7" s="3" t="s">
        <v>87</v>
      </c>
      <c r="M7" s="3">
        <v>84</v>
      </c>
      <c r="N7" s="3">
        <v>5.2</v>
      </c>
    </row>
    <row r="8" spans="1:14">
      <c r="A8" s="3">
        <v>7</v>
      </c>
      <c r="B8" s="2" t="s">
        <v>335</v>
      </c>
      <c r="C8" s="3" t="s">
        <v>336</v>
      </c>
      <c r="D8" s="2">
        <v>11</v>
      </c>
      <c r="E8" s="3" t="s">
        <v>52</v>
      </c>
      <c r="F8" s="4"/>
      <c r="G8" s="4"/>
      <c r="H8" s="8">
        <f>ROUND(F8*D8,0)</f>
        <v>0</v>
      </c>
      <c r="I8" s="8">
        <f>ROUND(G8*D8,0)</f>
        <v>0</v>
      </c>
      <c r="J8" s="14" t="s">
        <v>327</v>
      </c>
      <c r="K8" s="15"/>
      <c r="L8" s="3" t="s">
        <v>87</v>
      </c>
      <c r="M8" s="3">
        <v>84</v>
      </c>
      <c r="N8" s="3">
        <v>12</v>
      </c>
    </row>
    <row r="9" spans="1:14">
      <c r="A9" s="3">
        <v>8</v>
      </c>
      <c r="B9" s="2" t="s">
        <v>337</v>
      </c>
      <c r="C9" s="3" t="s">
        <v>338</v>
      </c>
      <c r="D9" s="2">
        <v>1</v>
      </c>
      <c r="E9" s="3" t="s">
        <v>52</v>
      </c>
      <c r="F9" s="4"/>
      <c r="G9" s="4"/>
      <c r="H9" s="8">
        <f>ROUND(F9*D9,0)</f>
        <v>0</v>
      </c>
      <c r="I9" s="8">
        <f>ROUND(G9*D9,0)</f>
        <v>0</v>
      </c>
      <c r="J9" s="14"/>
      <c r="K9" s="15"/>
      <c r="L9" s="3" t="s">
        <v>87</v>
      </c>
      <c r="M9" s="3">
        <v>84</v>
      </c>
      <c r="N9" s="3">
        <v>40</v>
      </c>
    </row>
    <row r="10" spans="1:14">
      <c r="A10" s="3">
        <v>9</v>
      </c>
      <c r="B10" s="2" t="s">
        <v>339</v>
      </c>
      <c r="C10" s="3" t="s">
        <v>340</v>
      </c>
      <c r="D10" s="2">
        <v>1</v>
      </c>
      <c r="E10" s="3" t="s">
        <v>52</v>
      </c>
      <c r="F10" s="4"/>
      <c r="G10" s="4"/>
      <c r="H10" s="8">
        <f>ROUND(F10*D10,0)</f>
        <v>0</v>
      </c>
      <c r="I10" s="8">
        <f>ROUND(G10*D10,0)</f>
        <v>0</v>
      </c>
      <c r="J10" s="14"/>
      <c r="K10" s="15"/>
      <c r="L10" s="3" t="s">
        <v>87</v>
      </c>
      <c r="M10" s="3">
        <v>84</v>
      </c>
      <c r="N10" s="3">
        <v>32</v>
      </c>
    </row>
    <row r="11" spans="1:14">
      <c r="A11" s="3">
        <v>10</v>
      </c>
      <c r="B11" s="2" t="s">
        <v>341</v>
      </c>
      <c r="C11" s="3" t="s">
        <v>342</v>
      </c>
      <c r="D11" s="2">
        <v>2</v>
      </c>
      <c r="E11" s="3" t="s">
        <v>52</v>
      </c>
      <c r="F11" s="4"/>
      <c r="G11" s="4"/>
      <c r="H11" s="8">
        <f>ROUND(F11*D11,0)</f>
        <v>0</v>
      </c>
      <c r="I11" s="8">
        <f>ROUND(G11*D11,0)</f>
        <v>0</v>
      </c>
      <c r="J11" s="14"/>
      <c r="K11" s="15"/>
      <c r="L11" s="3" t="s">
        <v>87</v>
      </c>
      <c r="M11" s="3">
        <v>84</v>
      </c>
      <c r="N11" s="3">
        <v>2</v>
      </c>
    </row>
    <row r="12" spans="1:14">
      <c r="A12" s="3">
        <v>11</v>
      </c>
      <c r="B12" s="2" t="s">
        <v>343</v>
      </c>
      <c r="C12" s="3" t="s">
        <v>344</v>
      </c>
      <c r="D12" s="2">
        <v>2</v>
      </c>
      <c r="E12" s="3" t="s">
        <v>52</v>
      </c>
      <c r="F12" s="4"/>
      <c r="G12" s="4"/>
      <c r="H12" s="8">
        <f>ROUND(F12*D12,0)</f>
        <v>0</v>
      </c>
      <c r="I12" s="8">
        <f>ROUND(G12*D12,0)</f>
        <v>0</v>
      </c>
      <c r="J12" s="14"/>
      <c r="K12" s="15"/>
      <c r="L12" s="3" t="s">
        <v>87</v>
      </c>
      <c r="M12" s="3">
        <v>84</v>
      </c>
      <c r="N12" s="3">
        <v>5</v>
      </c>
    </row>
    <row r="13" spans="1:14">
      <c r="A13" s="3">
        <v>12</v>
      </c>
      <c r="B13" s="2" t="s">
        <v>345</v>
      </c>
      <c r="C13" s="3" t="s">
        <v>346</v>
      </c>
      <c r="D13" s="2">
        <v>2</v>
      </c>
      <c r="E13" s="3" t="s">
        <v>52</v>
      </c>
      <c r="F13" s="4"/>
      <c r="G13" s="4"/>
      <c r="H13" s="8">
        <f>ROUND(F13*D13,0)</f>
        <v>0</v>
      </c>
      <c r="I13" s="8">
        <f>ROUND(G13*D13,0)</f>
        <v>0</v>
      </c>
      <c r="J13" s="14"/>
      <c r="K13" s="15"/>
      <c r="L13" s="3" t="s">
        <v>87</v>
      </c>
      <c r="M13" s="3">
        <v>84</v>
      </c>
      <c r="N13" s="3">
        <v>8</v>
      </c>
    </row>
    <row r="14" spans="1:14">
      <c r="A14" s="3">
        <v>13</v>
      </c>
      <c r="B14" s="2" t="s">
        <v>347</v>
      </c>
      <c r="C14" s="3" t="s">
        <v>348</v>
      </c>
      <c r="D14" s="2">
        <v>2</v>
      </c>
      <c r="E14" s="3" t="s">
        <v>52</v>
      </c>
      <c r="F14" s="4"/>
      <c r="G14" s="4"/>
      <c r="H14" s="8">
        <f>ROUND(F14*D14,0)</f>
        <v>0</v>
      </c>
      <c r="I14" s="8">
        <f>ROUND(G14*D14,0)</f>
        <v>0</v>
      </c>
      <c r="J14" s="14"/>
      <c r="K14" s="15"/>
      <c r="L14" s="3" t="s">
        <v>87</v>
      </c>
      <c r="M14" s="3">
        <v>84</v>
      </c>
      <c r="N14" s="3">
        <v>23</v>
      </c>
    </row>
    <row r="15" spans="1:14">
      <c r="A15" s="3">
        <v>14</v>
      </c>
      <c r="B15" s="2" t="s">
        <v>349</v>
      </c>
      <c r="C15" s="3" t="s">
        <v>350</v>
      </c>
      <c r="D15" s="2">
        <v>1</v>
      </c>
      <c r="E15" s="3" t="s">
        <v>52</v>
      </c>
      <c r="F15" s="4"/>
      <c r="G15" s="4"/>
      <c r="H15" s="8">
        <f>ROUND(F15*D15,0)</f>
        <v>0</v>
      </c>
      <c r="I15" s="8">
        <f>ROUND(G15*D15,0)</f>
        <v>0</v>
      </c>
      <c r="J15" s="14"/>
      <c r="K15" s="15"/>
      <c r="L15" s="3" t="s">
        <v>87</v>
      </c>
      <c r="M15" s="3">
        <v>84</v>
      </c>
      <c r="N15" s="3">
        <v>42</v>
      </c>
    </row>
    <row r="16" spans="1:14">
      <c r="A16" s="11"/>
      <c r="B16" s="11"/>
      <c r="C16" s="11" t="s">
        <v>54</v>
      </c>
      <c r="D16" s="11"/>
      <c r="E16" s="11"/>
      <c r="F16" s="11"/>
      <c r="G16" s="11"/>
      <c r="H16" s="16">
        <f>ROUND(SUM(H2:H15),0)</f>
        <v>0</v>
      </c>
      <c r="I16" s="16">
        <f>ROUND(SUM(I2:I15),0)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353</v>
      </c>
      <c r="C2" s="3" t="s">
        <v>354</v>
      </c>
      <c r="D2" s="2">
        <v>4</v>
      </c>
      <c r="E2" s="3" t="s">
        <v>52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355</v>
      </c>
      <c r="L2" s="3" t="s">
        <v>49</v>
      </c>
      <c r="M2" s="3">
        <v>88</v>
      </c>
      <c r="N2" s="3">
        <v>0.16</v>
      </c>
    </row>
    <row r="3" spans="1:14">
      <c r="A3" s="11"/>
      <c r="B3" s="11"/>
      <c r="C3" s="11" t="s">
        <v>54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6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358</v>
      </c>
      <c r="C2" s="3" t="s">
        <v>359</v>
      </c>
      <c r="D2" s="2">
        <v>1</v>
      </c>
      <c r="E2" s="3" t="s">
        <v>52</v>
      </c>
      <c r="F2" s="4"/>
      <c r="G2" s="4"/>
      <c r="H2" s="8">
        <f>ROUND(F2*D2,0)</f>
        <v>0</v>
      </c>
      <c r="I2" s="8">
        <f>ROUND(G2*D2,0)</f>
        <v>0</v>
      </c>
      <c r="J2" s="14" t="s">
        <v>296</v>
      </c>
      <c r="K2" s="15"/>
      <c r="L2" s="3" t="s">
        <v>49</v>
      </c>
      <c r="M2" s="3">
        <v>97</v>
      </c>
      <c r="N2" s="3">
        <v>4.2</v>
      </c>
    </row>
    <row r="3" spans="1:14">
      <c r="A3" s="3">
        <v>2</v>
      </c>
      <c r="B3" s="2" t="s">
        <v>360</v>
      </c>
      <c r="C3" s="3" t="s">
        <v>361</v>
      </c>
      <c r="D3" s="2">
        <v>1</v>
      </c>
      <c r="E3" s="3" t="s">
        <v>52</v>
      </c>
      <c r="F3" s="4"/>
      <c r="G3" s="4"/>
      <c r="H3" s="8">
        <f>ROUND(F3*D3,0)</f>
        <v>0</v>
      </c>
      <c r="I3" s="8">
        <f>ROUND(G3*D3,0)</f>
        <v>0</v>
      </c>
      <c r="J3" s="14" t="s">
        <v>296</v>
      </c>
      <c r="K3" s="15"/>
      <c r="L3" s="3" t="s">
        <v>49</v>
      </c>
      <c r="M3" s="3">
        <v>97</v>
      </c>
      <c r="N3" s="3">
        <v>0.32</v>
      </c>
    </row>
    <row r="4" spans="1:14">
      <c r="A4" s="3">
        <v>3</v>
      </c>
      <c r="B4" s="2" t="s">
        <v>362</v>
      </c>
      <c r="C4" s="3" t="s">
        <v>363</v>
      </c>
      <c r="D4" s="2">
        <v>1</v>
      </c>
      <c r="E4" s="3" t="s">
        <v>52</v>
      </c>
      <c r="F4" s="4"/>
      <c r="G4" s="4"/>
      <c r="H4" s="8">
        <f>ROUND(F4*D4,0)</f>
        <v>0</v>
      </c>
      <c r="I4" s="8">
        <f>ROUND(G4*D4,0)</f>
        <v>0</v>
      </c>
      <c r="J4" s="14" t="s">
        <v>296</v>
      </c>
      <c r="K4" s="15"/>
      <c r="L4" s="3" t="s">
        <v>49</v>
      </c>
      <c r="M4" s="3">
        <v>97</v>
      </c>
      <c r="N4" s="3">
        <v>0.7</v>
      </c>
    </row>
    <row r="5" spans="1:14">
      <c r="A5" s="3">
        <v>4</v>
      </c>
      <c r="B5" s="2" t="s">
        <v>364</v>
      </c>
      <c r="C5" s="3" t="s">
        <v>365</v>
      </c>
      <c r="D5" s="2">
        <v>1</v>
      </c>
      <c r="E5" s="3" t="s">
        <v>52</v>
      </c>
      <c r="F5" s="4"/>
      <c r="G5" s="4"/>
      <c r="H5" s="8">
        <f>ROUND(F5*D5,0)</f>
        <v>0</v>
      </c>
      <c r="I5" s="8">
        <f>ROUND(G5*D5,0)</f>
        <v>0</v>
      </c>
      <c r="J5" s="14" t="s">
        <v>296</v>
      </c>
      <c r="K5" s="15"/>
      <c r="L5" s="3" t="s">
        <v>49</v>
      </c>
      <c r="M5" s="3">
        <v>97</v>
      </c>
      <c r="N5" s="3">
        <v>2.8</v>
      </c>
    </row>
    <row r="6" spans="1:14">
      <c r="A6" s="11"/>
      <c r="B6" s="11"/>
      <c r="C6" s="11" t="s">
        <v>54</v>
      </c>
      <c r="D6" s="11"/>
      <c r="E6" s="11"/>
      <c r="F6" s="11"/>
      <c r="G6" s="11"/>
      <c r="H6" s="16">
        <f>ROUND(SUM(H2:H5),0)</f>
        <v>0</v>
      </c>
      <c r="I6" s="16">
        <f>ROUND(SUM(I2:I5),0)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"/>
  <sheetViews>
    <sheetView workbookViewId="0"/>
  </sheetViews>
  <sheetFormatPr defaultRowHeight="15"/>
  <cols>
    <col min="1" max="1" width="30.7109375" customWidth="1"/>
    <col min="2" max="2" width="8.7109375" customWidth="1"/>
    <col min="3" max="3" width="12.7109375" customWidth="1"/>
    <col min="4" max="4" width="12.7109375" customWidth="1"/>
  </cols>
  <sheetData>
    <row r="1" spans="1:4">
      <c r="A1" s="2"/>
      <c r="B1" s="2"/>
      <c r="C1" s="2"/>
      <c r="D1" s="2"/>
    </row>
    <row r="3" spans="1:4">
      <c r="A3" s="6" t="s">
        <v>371</v>
      </c>
      <c r="B3" s="6"/>
      <c r="C3" s="6"/>
      <c r="D3" s="6"/>
    </row>
    <row r="4" spans="1:4">
      <c r="A4" s="1" t="s">
        <v>27</v>
      </c>
      <c r="B4" s="7"/>
      <c r="C4" s="7" t="s">
        <v>28</v>
      </c>
      <c r="D4" s="7" t="s">
        <v>29</v>
      </c>
    </row>
    <row r="5" spans="1:4">
      <c r="A5" s="3" t="s">
        <v>372</v>
      </c>
      <c r="C5" s="8">
        <f>'Munkanem összesítő'!C19</f>
        <v>0</v>
      </c>
      <c r="D5" s="8">
        <f>'Munkanem összesítő'!D19</f>
        <v>0</v>
      </c>
    </row>
    <row r="6" spans="1:4">
      <c r="A6" s="3" t="s">
        <v>373</v>
      </c>
      <c r="C6" s="9">
        <f>ROUND(C5+D5,0)</f>
        <v>0</v>
      </c>
      <c r="D6" s="9"/>
    </row>
    <row r="7" spans="1:4">
      <c r="A7" s="3" t="s">
        <v>374</v>
      </c>
      <c r="B7" s="10">
        <v>0</v>
      </c>
      <c r="C7" s="9">
        <f>ROUND(C6*B7,0)</f>
        <v>0</v>
      </c>
      <c r="D7" s="9"/>
    </row>
    <row r="8" spans="1:4">
      <c r="A8" s="11" t="s">
        <v>375</v>
      </c>
      <c r="B8" s="11"/>
      <c r="C8" s="12">
        <f>ROUND(C7+C6,0)</f>
        <v>0</v>
      </c>
      <c r="D8" s="12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368</v>
      </c>
      <c r="C2" s="3" t="s">
        <v>369</v>
      </c>
      <c r="D2" s="2">
        <v>1</v>
      </c>
      <c r="E2" s="3" t="s">
        <v>52</v>
      </c>
      <c r="F2" s="4"/>
      <c r="G2" s="4"/>
      <c r="H2" s="8">
        <f>ROUND(F2*D2,0)</f>
        <v>0</v>
      </c>
      <c r="I2" s="8">
        <f>ROUND(G2*D2,0)</f>
        <v>0</v>
      </c>
      <c r="J2" s="14"/>
      <c r="K2" s="15"/>
      <c r="L2" s="3" t="s">
        <v>87</v>
      </c>
      <c r="M2" s="3">
        <v>98</v>
      </c>
      <c r="N2" s="3">
        <v>9</v>
      </c>
    </row>
    <row r="3" spans="1:14">
      <c r="A3" s="11"/>
      <c r="B3" s="11"/>
      <c r="C3" s="11" t="s">
        <v>54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9"/>
  <sheetViews>
    <sheetView workbookViewId="0"/>
  </sheetViews>
  <sheetFormatPr defaultRowHeight="15"/>
  <cols>
    <col min="1" max="1" width="4.7109375" customWidth="1"/>
    <col min="2" max="2" width="30.7109375" customWidth="1"/>
    <col min="3" max="3" width="12.7109375" customWidth="1"/>
    <col min="4" max="4" width="12.7109375" customWidth="1"/>
  </cols>
  <sheetData>
    <row r="1" spans="1:4">
      <c r="A1" s="1" t="s">
        <v>26</v>
      </c>
      <c r="B1" s="1" t="s">
        <v>27</v>
      </c>
      <c r="C1" s="7" t="s">
        <v>28</v>
      </c>
      <c r="D1" s="7" t="s">
        <v>29</v>
      </c>
    </row>
    <row r="2" spans="1:4">
      <c r="A2" s="3" t="s">
        <v>30</v>
      </c>
      <c r="B2" s="3" t="s">
        <v>31</v>
      </c>
      <c r="C2" s="4">
        <f>'2.Bontás, építőanyagok újraha'!H4</f>
        <v>0</v>
      </c>
      <c r="D2" s="4">
        <f>'2.Bontás, építőanyagok újraha'!I4</f>
        <v>0</v>
      </c>
    </row>
    <row r="3" spans="1:4">
      <c r="A3" s="3" t="s">
        <v>55</v>
      </c>
      <c r="B3" s="3" t="s">
        <v>56</v>
      </c>
      <c r="C3" s="4">
        <f>'19.Költségtérítések'!H10</f>
        <v>0</v>
      </c>
      <c r="D3" s="4">
        <f>'19.Költségtérítések'!I10</f>
        <v>0</v>
      </c>
    </row>
    <row r="4" spans="1:4">
      <c r="A4" s="3" t="s">
        <v>83</v>
      </c>
      <c r="B4" s="3" t="s">
        <v>84</v>
      </c>
      <c r="C4" s="4">
        <f>'31.Helyszíni beton és vasbeton'!H3</f>
        <v>0</v>
      </c>
      <c r="D4" s="4">
        <f>'31.Helyszíni beton és vasbeton'!I3</f>
        <v>0</v>
      </c>
    </row>
    <row r="5" spans="1:4">
      <c r="A5" s="3" t="s">
        <v>88</v>
      </c>
      <c r="B5" s="3" t="s">
        <v>89</v>
      </c>
      <c r="C5" s="4">
        <f>'33.Falazás és egyéb kőműves mu'!H6</f>
        <v>0</v>
      </c>
      <c r="D5" s="4">
        <f>'33.Falazás és egyéb kőműves mu'!I6</f>
        <v>0</v>
      </c>
    </row>
    <row r="6" spans="1:4">
      <c r="A6" s="3" t="s">
        <v>103</v>
      </c>
      <c r="B6" s="3" t="s">
        <v>104</v>
      </c>
      <c r="C6" s="4">
        <f>'34.Fém- és könnyű épületszerke'!H3</f>
        <v>0</v>
      </c>
      <c r="D6" s="4">
        <f>'34.Fém- és könnyű épületszerke'!I3</f>
        <v>0</v>
      </c>
    </row>
    <row r="7" spans="1:4">
      <c r="A7" s="3" t="s">
        <v>108</v>
      </c>
      <c r="B7" s="3" t="s">
        <v>109</v>
      </c>
      <c r="C7" s="4">
        <f>'43.Bádogozás'!H3</f>
        <v>0</v>
      </c>
      <c r="D7" s="4">
        <f>'43.Bádogozás'!I3</f>
        <v>0</v>
      </c>
    </row>
    <row r="8" spans="1:4">
      <c r="A8" s="3" t="s">
        <v>113</v>
      </c>
      <c r="B8" s="3" t="s">
        <v>114</v>
      </c>
      <c r="C8" s="4">
        <f>'47.Felületképzés'!H6</f>
        <v>0</v>
      </c>
      <c r="D8" s="4">
        <f>'47.Felületképzés'!I6</f>
        <v>0</v>
      </c>
    </row>
    <row r="9" spans="1:4">
      <c r="A9" s="3" t="s">
        <v>127</v>
      </c>
      <c r="B9" s="3" t="s">
        <v>128</v>
      </c>
      <c r="C9" s="4">
        <f>'57.Technológiai légtechnikai m'!H6</f>
        <v>0</v>
      </c>
      <c r="D9" s="4">
        <f>'57.Technológiai légtechnikai m'!I6</f>
        <v>0</v>
      </c>
    </row>
    <row r="10" spans="1:4">
      <c r="A10" s="3" t="s">
        <v>138</v>
      </c>
      <c r="B10" s="3" t="s">
        <v>139</v>
      </c>
      <c r="C10" s="4">
        <f>'71.Elektromos energiaellátás,'!H3</f>
        <v>0</v>
      </c>
      <c r="D10" s="4">
        <f>'71.Elektromos energiaellátás,'!I3</f>
        <v>0</v>
      </c>
    </row>
    <row r="11" spans="1:4">
      <c r="A11" s="3" t="s">
        <v>143</v>
      </c>
      <c r="B11" s="3" t="s">
        <v>144</v>
      </c>
      <c r="C11" s="4">
        <f>'75.Megújuló energiahasznosító'!H4</f>
        <v>0</v>
      </c>
      <c r="D11" s="4">
        <f>'75.Megújuló energiahasznosító'!I4</f>
        <v>0</v>
      </c>
    </row>
    <row r="12" spans="1:4">
      <c r="A12" s="3" t="s">
        <v>150</v>
      </c>
      <c r="B12" s="3" t="s">
        <v>151</v>
      </c>
      <c r="C12" s="4">
        <f>'80.Általános épületgépészeti s'!H4</f>
        <v>0</v>
      </c>
      <c r="D12" s="4">
        <f>'80.Általános épületgépészeti s'!I4</f>
        <v>0</v>
      </c>
    </row>
    <row r="13" spans="1:4">
      <c r="A13" s="3" t="s">
        <v>158</v>
      </c>
      <c r="B13" s="3" t="s">
        <v>159</v>
      </c>
      <c r="C13" s="4">
        <f>'81.Épületgépészeti csővezeték'!H13</f>
        <v>0</v>
      </c>
      <c r="D13" s="4">
        <f>'81.Épületgépészeti csővezeték'!I13</f>
        <v>0</v>
      </c>
    </row>
    <row r="14" spans="1:4">
      <c r="A14" s="3" t="s">
        <v>184</v>
      </c>
      <c r="B14" s="3" t="s">
        <v>185</v>
      </c>
      <c r="C14" s="4">
        <f>'82.Épületgépészeti szerelvénye'!H46</f>
        <v>0</v>
      </c>
      <c r="D14" s="4">
        <f>'82.Épületgépészeti szerelvénye'!I46</f>
        <v>0</v>
      </c>
    </row>
    <row r="15" spans="1:4">
      <c r="A15" s="3" t="s">
        <v>316</v>
      </c>
      <c r="B15" s="3" t="s">
        <v>317</v>
      </c>
      <c r="C15" s="4">
        <f>'84.Légkondicionáló berendezések'!H16</f>
        <v>0</v>
      </c>
      <c r="D15" s="4">
        <f>'84.Légkondicionáló berendezések'!I16</f>
        <v>0</v>
      </c>
    </row>
    <row r="16" spans="1:4">
      <c r="A16" s="3" t="s">
        <v>351</v>
      </c>
      <c r="B16" s="3" t="s">
        <v>352</v>
      </c>
      <c r="C16" s="4">
        <f>'88.Rögzítések, tömítések'!H3</f>
        <v>0</v>
      </c>
      <c r="D16" s="4">
        <f>'88.Rögzítések, tömítések'!I3</f>
        <v>0</v>
      </c>
    </row>
    <row r="17" spans="1:4">
      <c r="A17" s="3" t="s">
        <v>356</v>
      </c>
      <c r="B17" s="3" t="s">
        <v>357</v>
      </c>
      <c r="C17" s="4">
        <f>'97.Energiahatékony építési tec'!H6</f>
        <v>0</v>
      </c>
      <c r="D17" s="4">
        <f>'97.Energiahatékony építési tec'!I6</f>
        <v>0</v>
      </c>
    </row>
    <row r="18" spans="1:4">
      <c r="A18" s="3" t="s">
        <v>366</v>
      </c>
      <c r="B18" s="3" t="s">
        <v>367</v>
      </c>
      <c r="C18" s="4">
        <f>'98.Egyéb járulékos munkák'!H3</f>
        <v>0</v>
      </c>
      <c r="D18" s="4">
        <f>'98.Egyéb járulékos munkák'!I3</f>
        <v>0</v>
      </c>
    </row>
    <row r="19" spans="1:4">
      <c r="A19" s="11"/>
      <c r="B19" s="11" t="s">
        <v>370</v>
      </c>
      <c r="C19" s="11">
        <f>ROUND(SUM(C2:C18),0)</f>
        <v>0</v>
      </c>
      <c r="D19" s="11">
        <f>ROUND(SUM(D2:D18),0)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45</v>
      </c>
      <c r="C2" s="3" t="s">
        <v>46</v>
      </c>
      <c r="D2" s="2">
        <v>7</v>
      </c>
      <c r="E2" s="3" t="s">
        <v>47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48</v>
      </c>
      <c r="L2" s="3" t="s">
        <v>49</v>
      </c>
      <c r="M2" s="3">
        <v>2</v>
      </c>
      <c r="N2" s="3">
        <v>0.05</v>
      </c>
    </row>
    <row r="3" spans="1:14">
      <c r="A3" s="3">
        <v>2</v>
      </c>
      <c r="B3" s="2" t="s">
        <v>50</v>
      </c>
      <c r="C3" s="3" t="s">
        <v>51</v>
      </c>
      <c r="D3" s="2">
        <v>1</v>
      </c>
      <c r="E3" s="3" t="s">
        <v>52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53</v>
      </c>
      <c r="L3" s="3" t="s">
        <v>49</v>
      </c>
      <c r="M3" s="3">
        <v>2</v>
      </c>
      <c r="N3" s="3">
        <v>0</v>
      </c>
    </row>
    <row r="4" spans="1:14">
      <c r="A4" s="11"/>
      <c r="B4" s="11"/>
      <c r="C4" s="11" t="s">
        <v>54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0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57</v>
      </c>
      <c r="C2" s="3" t="s">
        <v>58</v>
      </c>
      <c r="D2" s="2">
        <v>8</v>
      </c>
      <c r="E2" s="3" t="s">
        <v>59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60</v>
      </c>
      <c r="L2" s="3" t="s">
        <v>49</v>
      </c>
      <c r="M2" s="3">
        <v>19</v>
      </c>
      <c r="N2" s="3">
        <v>0</v>
      </c>
    </row>
    <row r="3" spans="1:14">
      <c r="A3" s="3">
        <v>2</v>
      </c>
      <c r="B3" s="2" t="s">
        <v>61</v>
      </c>
      <c r="C3" s="3" t="s">
        <v>62</v>
      </c>
      <c r="D3" s="2">
        <v>2</v>
      </c>
      <c r="E3" s="3" t="s">
        <v>63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64</v>
      </c>
      <c r="L3" s="3" t="s">
        <v>49</v>
      </c>
      <c r="M3" s="3">
        <v>19</v>
      </c>
      <c r="N3" s="3">
        <v>0</v>
      </c>
    </row>
    <row r="4" spans="1:14">
      <c r="A4" s="3">
        <v>3</v>
      </c>
      <c r="B4" s="2" t="s">
        <v>65</v>
      </c>
      <c r="C4" s="3" t="s">
        <v>66</v>
      </c>
      <c r="D4" s="2">
        <v>1</v>
      </c>
      <c r="E4" s="3" t="s">
        <v>52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67</v>
      </c>
      <c r="L4" s="3" t="s">
        <v>49</v>
      </c>
      <c r="M4" s="3">
        <v>19</v>
      </c>
      <c r="N4" s="3">
        <v>0</v>
      </c>
    </row>
    <row r="5" spans="1:14">
      <c r="A5" s="3">
        <v>4</v>
      </c>
      <c r="B5" s="2" t="s">
        <v>68</v>
      </c>
      <c r="C5" s="3" t="s">
        <v>69</v>
      </c>
      <c r="D5" s="2">
        <v>1</v>
      </c>
      <c r="E5" s="3" t="s">
        <v>52</v>
      </c>
      <c r="F5" s="4"/>
      <c r="G5" s="4"/>
      <c r="H5" s="8">
        <f>ROUND(F5*D5,0)</f>
        <v>0</v>
      </c>
      <c r="I5" s="8">
        <f>ROUND(G5*D5,0)</f>
        <v>0</v>
      </c>
      <c r="J5" s="14"/>
      <c r="K5" s="15" t="s">
        <v>70</v>
      </c>
      <c r="L5" s="3" t="s">
        <v>49</v>
      </c>
      <c r="M5" s="3">
        <v>19</v>
      </c>
      <c r="N5" s="3">
        <v>0</v>
      </c>
    </row>
    <row r="6" spans="1:14">
      <c r="A6" s="3">
        <v>5</v>
      </c>
      <c r="B6" s="2" t="s">
        <v>71</v>
      </c>
      <c r="C6" s="3" t="s">
        <v>72</v>
      </c>
      <c r="D6" s="2">
        <v>1</v>
      </c>
      <c r="E6" s="3" t="s">
        <v>52</v>
      </c>
      <c r="F6" s="4"/>
      <c r="G6" s="4"/>
      <c r="H6" s="8">
        <f>ROUND(F6*D6,0)</f>
        <v>0</v>
      </c>
      <c r="I6" s="8">
        <f>ROUND(G6*D6,0)</f>
        <v>0</v>
      </c>
      <c r="J6" s="14"/>
      <c r="K6" s="15" t="s">
        <v>73</v>
      </c>
      <c r="L6" s="3" t="s">
        <v>49</v>
      </c>
      <c r="M6" s="3">
        <v>19</v>
      </c>
      <c r="N6" s="3">
        <v>0</v>
      </c>
    </row>
    <row r="7" spans="1:14">
      <c r="A7" s="3">
        <v>6</v>
      </c>
      <c r="B7" s="2" t="s">
        <v>74</v>
      </c>
      <c r="C7" s="3" t="s">
        <v>75</v>
      </c>
      <c r="D7" s="2">
        <v>1</v>
      </c>
      <c r="E7" s="3" t="s">
        <v>52</v>
      </c>
      <c r="F7" s="4"/>
      <c r="G7" s="4"/>
      <c r="H7" s="8">
        <f>ROUND(F7*D7,0)</f>
        <v>0</v>
      </c>
      <c r="I7" s="8">
        <f>ROUND(G7*D7,0)</f>
        <v>0</v>
      </c>
      <c r="J7" s="14"/>
      <c r="K7" s="15" t="s">
        <v>76</v>
      </c>
      <c r="L7" s="3" t="s">
        <v>49</v>
      </c>
      <c r="M7" s="3">
        <v>19</v>
      </c>
      <c r="N7" s="3">
        <v>0</v>
      </c>
    </row>
    <row r="8" spans="1:14">
      <c r="A8" s="3">
        <v>7</v>
      </c>
      <c r="B8" s="2" t="s">
        <v>77</v>
      </c>
      <c r="C8" s="3" t="s">
        <v>78</v>
      </c>
      <c r="D8" s="2">
        <v>1</v>
      </c>
      <c r="E8" s="3" t="s">
        <v>52</v>
      </c>
      <c r="F8" s="4"/>
      <c r="G8" s="4"/>
      <c r="H8" s="8">
        <f>ROUND(F8*D8,0)</f>
        <v>0</v>
      </c>
      <c r="I8" s="8">
        <f>ROUND(G8*D8,0)</f>
        <v>0</v>
      </c>
      <c r="J8" s="14"/>
      <c r="K8" s="15" t="s">
        <v>79</v>
      </c>
      <c r="L8" s="3" t="s">
        <v>49</v>
      </c>
      <c r="M8" s="3">
        <v>19</v>
      </c>
      <c r="N8" s="3">
        <v>0</v>
      </c>
    </row>
    <row r="9" spans="1:14">
      <c r="A9" s="3">
        <v>8</v>
      </c>
      <c r="B9" s="2" t="s">
        <v>80</v>
      </c>
      <c r="C9" s="3" t="s">
        <v>81</v>
      </c>
      <c r="D9" s="2">
        <v>1</v>
      </c>
      <c r="E9" s="3" t="s">
        <v>52</v>
      </c>
      <c r="F9" s="4"/>
      <c r="G9" s="4"/>
      <c r="H9" s="8">
        <f>ROUND(F9*D9,0)</f>
        <v>0</v>
      </c>
      <c r="I9" s="8">
        <f>ROUND(G9*D9,0)</f>
        <v>0</v>
      </c>
      <c r="J9" s="14"/>
      <c r="K9" s="15" t="s">
        <v>82</v>
      </c>
      <c r="L9" s="3" t="s">
        <v>49</v>
      </c>
      <c r="M9" s="3">
        <v>19</v>
      </c>
      <c r="N9" s="3">
        <v>0</v>
      </c>
    </row>
    <row r="10" spans="1:14">
      <c r="A10" s="11"/>
      <c r="B10" s="11"/>
      <c r="C10" s="11" t="s">
        <v>54</v>
      </c>
      <c r="D10" s="11"/>
      <c r="E10" s="11"/>
      <c r="F10" s="11"/>
      <c r="G10" s="11"/>
      <c r="H10" s="16">
        <f>ROUND(SUM(H2:H9),0)</f>
        <v>0</v>
      </c>
      <c r="I10" s="16">
        <f>ROUND(SUM(I2:I9),0)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85</v>
      </c>
      <c r="C2" s="3" t="s">
        <v>86</v>
      </c>
      <c r="D2" s="2">
        <v>0.6</v>
      </c>
      <c r="E2" s="3" t="s">
        <v>47</v>
      </c>
      <c r="F2" s="4"/>
      <c r="G2" s="4"/>
      <c r="H2" s="8">
        <f>ROUND(F2*D2,0)</f>
        <v>0</v>
      </c>
      <c r="I2" s="8">
        <f>ROUND(G2*D2,0)</f>
        <v>0</v>
      </c>
      <c r="J2" s="14"/>
      <c r="K2" s="15"/>
      <c r="L2" s="3" t="s">
        <v>87</v>
      </c>
      <c r="M2" s="3">
        <v>31</v>
      </c>
      <c r="N2" s="3">
        <v>7.27</v>
      </c>
    </row>
    <row r="3" spans="1:14">
      <c r="A3" s="11"/>
      <c r="B3" s="11"/>
      <c r="C3" s="11" t="s">
        <v>54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6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90</v>
      </c>
      <c r="C2" s="3" t="s">
        <v>91</v>
      </c>
      <c r="D2" s="2">
        <v>18</v>
      </c>
      <c r="E2" s="3" t="s">
        <v>52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92</v>
      </c>
      <c r="L2" s="3" t="s">
        <v>49</v>
      </c>
      <c r="M2" s="3">
        <v>33</v>
      </c>
      <c r="N2" s="3">
        <v>1.65</v>
      </c>
    </row>
    <row r="3" spans="1:14">
      <c r="A3" s="3">
        <v>2</v>
      </c>
      <c r="B3" s="2" t="s">
        <v>93</v>
      </c>
      <c r="C3" s="3" t="s">
        <v>94</v>
      </c>
      <c r="D3" s="2">
        <v>14</v>
      </c>
      <c r="E3" s="3" t="s">
        <v>52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95</v>
      </c>
      <c r="L3" s="3" t="s">
        <v>49</v>
      </c>
      <c r="M3" s="3">
        <v>33</v>
      </c>
      <c r="N3" s="3">
        <v>0.87</v>
      </c>
    </row>
    <row r="4" spans="1:14">
      <c r="A4" s="3">
        <v>3</v>
      </c>
      <c r="B4" s="2" t="s">
        <v>96</v>
      </c>
      <c r="C4" s="3" t="s">
        <v>97</v>
      </c>
      <c r="D4" s="2">
        <v>4</v>
      </c>
      <c r="E4" s="3" t="s">
        <v>52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98</v>
      </c>
      <c r="L4" s="3" t="s">
        <v>49</v>
      </c>
      <c r="M4" s="3">
        <v>33</v>
      </c>
      <c r="N4" s="3">
        <v>4.75</v>
      </c>
    </row>
    <row r="5" spans="1:14">
      <c r="A5" s="3">
        <v>4</v>
      </c>
      <c r="B5" s="2" t="s">
        <v>99</v>
      </c>
      <c r="C5" s="3" t="s">
        <v>100</v>
      </c>
      <c r="D5" s="2">
        <v>22</v>
      </c>
      <c r="E5" s="3" t="s">
        <v>101</v>
      </c>
      <c r="F5" s="4"/>
      <c r="G5" s="4"/>
      <c r="H5" s="8">
        <f>ROUND(F5*D5,0)</f>
        <v>0</v>
      </c>
      <c r="I5" s="8">
        <f>ROUND(G5*D5,0)</f>
        <v>0</v>
      </c>
      <c r="J5" s="14"/>
      <c r="K5" s="15" t="s">
        <v>102</v>
      </c>
      <c r="L5" s="3" t="s">
        <v>49</v>
      </c>
      <c r="M5" s="3">
        <v>33</v>
      </c>
      <c r="N5" s="3">
        <v>0.22</v>
      </c>
    </row>
    <row r="6" spans="1:14">
      <c r="A6" s="11"/>
      <c r="B6" s="11"/>
      <c r="C6" s="11" t="s">
        <v>54</v>
      </c>
      <c r="D6" s="11"/>
      <c r="E6" s="11"/>
      <c r="F6" s="11"/>
      <c r="G6" s="11"/>
      <c r="H6" s="16">
        <f>ROUND(SUM(H2:H5),0)</f>
        <v>0</v>
      </c>
      <c r="I6" s="16">
        <f>ROUND(SUM(I2:I5),0)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105</v>
      </c>
      <c r="C2" s="3" t="s">
        <v>106</v>
      </c>
      <c r="D2" s="2">
        <v>0.53</v>
      </c>
      <c r="E2" s="3" t="s">
        <v>107</v>
      </c>
      <c r="F2" s="4"/>
      <c r="G2" s="4"/>
      <c r="H2" s="8">
        <f>ROUND(F2*D2,0)</f>
        <v>0</v>
      </c>
      <c r="I2" s="8">
        <f>ROUND(G2*D2,0)</f>
        <v>0</v>
      </c>
      <c r="J2" s="14"/>
      <c r="K2" s="15"/>
      <c r="L2" s="3" t="s">
        <v>87</v>
      </c>
      <c r="M2" s="3">
        <v>34</v>
      </c>
      <c r="N2" s="3">
        <v>6.73</v>
      </c>
    </row>
    <row r="3" spans="1:14">
      <c r="A3" s="11"/>
      <c r="B3" s="11"/>
      <c r="C3" s="11" t="s">
        <v>54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110</v>
      </c>
      <c r="C2" s="3" t="s">
        <v>111</v>
      </c>
      <c r="D2" s="2">
        <v>3</v>
      </c>
      <c r="E2" s="3" t="s">
        <v>101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112</v>
      </c>
      <c r="L2" s="3" t="s">
        <v>49</v>
      </c>
      <c r="M2" s="3">
        <v>43</v>
      </c>
      <c r="N2" s="3">
        <v>0.77</v>
      </c>
    </row>
    <row r="3" spans="1:14">
      <c r="A3" s="11"/>
      <c r="B3" s="11"/>
      <c r="C3" s="11" t="s">
        <v>54</v>
      </c>
      <c r="D3" s="11"/>
      <c r="E3" s="11"/>
      <c r="F3" s="11"/>
      <c r="G3" s="11"/>
      <c r="H3" s="16">
        <f>ROUND(SUM(H2:H2),0)</f>
        <v>0</v>
      </c>
      <c r="I3" s="16">
        <f>ROUND(SUM(I2:I2),0)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Info</vt:lpstr>
      <vt:lpstr>Főösszesítő</vt:lpstr>
      <vt:lpstr>Munkanem összesítő</vt:lpstr>
      <vt:lpstr>2.Bontás, építőanyagok újraha</vt:lpstr>
      <vt:lpstr>19.Költségtérítések</vt:lpstr>
      <vt:lpstr>31.Helyszíni beton és vasbeton</vt:lpstr>
      <vt:lpstr>33.Falazás és egyéb kőműves mu</vt:lpstr>
      <vt:lpstr>34.Fém- és könnyű épületszerke</vt:lpstr>
      <vt:lpstr>43.Bádogozás</vt:lpstr>
      <vt:lpstr>47.Felületképzés</vt:lpstr>
      <vt:lpstr>57.Technológiai légtechnikai m</vt:lpstr>
      <vt:lpstr>71.Elektromos energiaellátás,</vt:lpstr>
      <vt:lpstr>75.Megújuló energiahasznosító</vt:lpstr>
      <vt:lpstr>80.Általános épületgépészeti s</vt:lpstr>
      <vt:lpstr>81.Épületgépészeti csővezeték</vt:lpstr>
      <vt:lpstr>82.Épületgépészeti szerelvénye</vt:lpstr>
      <vt:lpstr>84.Légkondicionáló berendezések</vt:lpstr>
      <vt:lpstr>88.Rögzítések, tömítések</vt:lpstr>
      <vt:lpstr>97.Energiahatékony építési tec</vt:lpstr>
      <vt:lpstr>98.Egyéb járulékos munkák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Bakonyerdő irodaépület felújítása - Fűtés-hűtés szerelés2</dc:title>
  <dc:subject/>
  <dc:creator/>
  <cp:keywords/>
  <dc:description>Tárgy: 
MEGLÉVŐ IRODAÉPÜLET FELÚJÍTÁSA
8360 KESZTHELY, SOPRONI U. 41.
HRSZ: 2506/1
Megrendelő: 
BAKONYERDŐ ZRT.
8900 PÁPA, JÓKAI MÓR U. 46.
Tervező:
HAURUS MÉRNÖKI KFT.
8900 ZALAEGERSZEG, DÓZSA GYÖRGY U. 17.
IRODA: 8900 ZALAEGERSZEG, ISKOLA KÖZ 6-8.
VARGA SÁNDOR ÉPÜLETGÉPÉSZ SZAKMÉRNÜK
G/20-00821
TEL: +36-30/348-7122
EMAIL: ING.SANDOR.VARGA@GMAIL.COM, INFO@HAURUS.ORG
Munkaszám: 2022/21
Verzió: 01 (2023.10.03.)</dc:description>
  <cp:lastModifiedBy/>
  <dcterms:created xsi:type="dcterms:W3CDTF">2023-10-03T08:33:03Z</dcterms:created>
  <dcterms:modified xsi:type="dcterms:W3CDTF">2023-10-03T08:33:03Z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398700</vt:lpwstr>
  </property>
  <property fmtid="{D5CDD505-2E9C-101B-9397-08002B2CF9AE}" pid="3" name="title">
    <vt:lpwstr>Bakonyerdő irodaépület felújítása - Fűtés-hűtés szerelés2</vt:lpwstr>
  </property>
  <property fmtid="{D5CDD505-2E9C-101B-9397-08002B2CF9AE}" pid="4" name="lessonfee">
    <vt:i4>5070</vt:i4>
  </property>
  <property fmtid="{D5CDD505-2E9C-101B-9397-08002B2CF9AE}" pid="5" name="norm_type_id">
    <vt:lpwstr>2</vt:lpwstr>
  </property>
  <property fmtid="{D5CDD505-2E9C-101B-9397-08002B2CF9AE}" pid="6" name="tender_iow_id">
    <vt:lpwstr>5</vt:lpwstr>
  </property>
  <property fmtid="{D5CDD505-2E9C-101B-9397-08002B2CF9AE}" pid="7" name="created">
    <vt:lpwstr>2023-10-03 08:33:03</vt:lpwstr>
  </property>
  <property fmtid="{D5CDD505-2E9C-101B-9397-08002B2CF9AE}" pid="8" name="changed">
    <vt:lpwstr>2023-10-03 08:54:34</vt:lpwstr>
  </property>
  <property fmtid="{D5CDD505-2E9C-101B-9397-08002B2CF9AE}" pid="9" name="osum">
    <vt:i4>0</vt:i4>
  </property>
  <property fmtid="{D5CDD505-2E9C-101B-9397-08002B2CF9AE}" pid="10" name="priceversion">
    <vt:lpwstr>2022.07.01</vt:lpwstr>
  </property>
  <property fmtid="{D5CDD505-2E9C-101B-9397-08002B2CF9AE}" pid="11" name="currency">
    <vt:lpwstr>HUF</vt:lpwstr>
  </property>
</Properties>
</file>