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EPITESZET\T-943d Huszárok konyha 3\TERVIRATOK\épületgépész\"/>
    </mc:Choice>
  </mc:AlternateContent>
  <xr:revisionPtr revIDLastSave="0" documentId="13_ncr:1_{506FE987-F9A1-4993-A5A7-0F0DECB8B156}" xr6:coauthVersionLast="47" xr6:coauthVersionMax="47" xr10:uidLastSave="{00000000-0000-0000-0000-000000000000}"/>
  <bookViews>
    <workbookView xWindow="-28920" yWindow="-120" windowWidth="29040" windowHeight="15990" xr2:uid="{00000000-000D-0000-FFFF-FFFF00000000}"/>
  </bookViews>
  <sheets>
    <sheet name="Összesítő" sheetId="5" r:id="rId1"/>
    <sheet name="1, Vízellátás, csatornázás szer" sheetId="4" r:id="rId2"/>
    <sheet name="2, Fűtés szerelés" sheetId="3" r:id="rId3"/>
    <sheet name="3, Szellőzés szerelés" sheetId="2" r:id="rId4"/>
    <sheet name="4, PB palackos gázellátás szere" sheetId="1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" i="5" l="1"/>
  <c r="D25" i="5"/>
  <c r="D26" i="5"/>
  <c r="D27" i="5"/>
  <c r="C27" i="5"/>
  <c r="C26" i="5"/>
  <c r="C25" i="5"/>
  <c r="C24" i="5"/>
  <c r="D28" i="5"/>
  <c r="C28" i="5" l="1"/>
  <c r="C29" i="5" s="1"/>
  <c r="C30" i="5" s="1"/>
  <c r="C31" i="5" s="1"/>
  <c r="H38" i="1"/>
  <c r="G38" i="1"/>
  <c r="H90" i="2"/>
  <c r="G90" i="2"/>
  <c r="H68" i="3"/>
  <c r="G68" i="3"/>
  <c r="H88" i="4"/>
  <c r="G88" i="4"/>
  <c r="H87" i="4"/>
  <c r="G87" i="4"/>
  <c r="H85" i="4"/>
  <c r="G85" i="4"/>
  <c r="H83" i="4"/>
  <c r="G83" i="4"/>
  <c r="H81" i="4"/>
  <c r="G81" i="4"/>
  <c r="H79" i="4"/>
  <c r="G79" i="4"/>
  <c r="H77" i="4"/>
  <c r="G77" i="4"/>
  <c r="H75" i="4"/>
  <c r="G75" i="4"/>
  <c r="H73" i="4"/>
  <c r="G73" i="4"/>
  <c r="H71" i="4"/>
  <c r="G71" i="4"/>
  <c r="H69" i="4"/>
  <c r="G69" i="4"/>
  <c r="H67" i="4"/>
  <c r="G67" i="4"/>
  <c r="H65" i="4"/>
  <c r="G65" i="4"/>
  <c r="H63" i="4"/>
  <c r="G63" i="4"/>
  <c r="H61" i="4"/>
  <c r="G61" i="4"/>
  <c r="H59" i="4"/>
  <c r="G59" i="4"/>
  <c r="H57" i="4"/>
  <c r="G57" i="4"/>
  <c r="H55" i="4"/>
  <c r="G55" i="4"/>
  <c r="H53" i="4"/>
  <c r="G53" i="4"/>
  <c r="H51" i="4"/>
  <c r="G51" i="4"/>
  <c r="H49" i="4"/>
  <c r="G49" i="4"/>
  <c r="H47" i="4"/>
  <c r="G47" i="4"/>
  <c r="H45" i="4"/>
  <c r="G45" i="4"/>
  <c r="H43" i="4"/>
  <c r="G43" i="4"/>
  <c r="H41" i="4"/>
  <c r="G41" i="4"/>
  <c r="H39" i="4"/>
  <c r="G39" i="4"/>
  <c r="H37" i="4"/>
  <c r="G37" i="4"/>
  <c r="H35" i="4"/>
  <c r="G35" i="4"/>
  <c r="H33" i="4"/>
  <c r="G33" i="4"/>
  <c r="H31" i="4"/>
  <c r="G31" i="4"/>
  <c r="H29" i="4"/>
  <c r="G29" i="4"/>
  <c r="H27" i="4"/>
  <c r="G27" i="4"/>
  <c r="H25" i="4"/>
  <c r="G25" i="4"/>
  <c r="H23" i="4"/>
  <c r="G23" i="4"/>
  <c r="H21" i="4"/>
  <c r="G21" i="4"/>
  <c r="H19" i="4"/>
  <c r="G19" i="4"/>
  <c r="H17" i="4"/>
  <c r="G17" i="4"/>
  <c r="H15" i="4"/>
  <c r="G15" i="4"/>
  <c r="H13" i="4"/>
  <c r="G13" i="4"/>
  <c r="H11" i="4"/>
  <c r="G11" i="4"/>
  <c r="H9" i="4"/>
  <c r="G9" i="4"/>
  <c r="H7" i="4"/>
  <c r="G7" i="4"/>
  <c r="H5" i="4"/>
  <c r="G5" i="4"/>
  <c r="H3" i="4"/>
  <c r="G3" i="4"/>
  <c r="H67" i="3"/>
  <c r="G67" i="3"/>
  <c r="H65" i="3"/>
  <c r="G65" i="3"/>
  <c r="H63" i="3"/>
  <c r="G63" i="3"/>
  <c r="H61" i="3"/>
  <c r="G61" i="3"/>
  <c r="H59" i="3"/>
  <c r="G59" i="3"/>
  <c r="H57" i="3"/>
  <c r="G57" i="3"/>
  <c r="H55" i="3"/>
  <c r="G55" i="3"/>
  <c r="H53" i="3"/>
  <c r="G53" i="3"/>
  <c r="H51" i="3"/>
  <c r="G51" i="3"/>
  <c r="H49" i="3"/>
  <c r="G49" i="3"/>
  <c r="H47" i="3"/>
  <c r="G47" i="3"/>
  <c r="H45" i="3"/>
  <c r="G45" i="3"/>
  <c r="H43" i="3"/>
  <c r="G43" i="3"/>
  <c r="H41" i="3"/>
  <c r="G41" i="3"/>
  <c r="H39" i="3"/>
  <c r="G39" i="3"/>
  <c r="H37" i="3"/>
  <c r="G37" i="3"/>
  <c r="H35" i="3"/>
  <c r="G35" i="3"/>
  <c r="H33" i="3"/>
  <c r="G33" i="3"/>
  <c r="H31" i="3"/>
  <c r="G31" i="3"/>
  <c r="H29" i="3"/>
  <c r="G29" i="3"/>
  <c r="H27" i="3"/>
  <c r="G27" i="3"/>
  <c r="H25" i="3"/>
  <c r="G25" i="3"/>
  <c r="H23" i="3"/>
  <c r="G23" i="3"/>
  <c r="H21" i="3"/>
  <c r="G21" i="3"/>
  <c r="H19" i="3"/>
  <c r="G19" i="3"/>
  <c r="H17" i="3"/>
  <c r="G17" i="3"/>
  <c r="H15" i="3"/>
  <c r="G15" i="3"/>
  <c r="H13" i="3"/>
  <c r="G13" i="3"/>
  <c r="H11" i="3"/>
  <c r="G11" i="3"/>
  <c r="H9" i="3"/>
  <c r="G9" i="3"/>
  <c r="H7" i="3"/>
  <c r="G7" i="3"/>
  <c r="H5" i="3"/>
  <c r="G5" i="3"/>
  <c r="H3" i="3"/>
  <c r="G3" i="3"/>
  <c r="H89" i="2"/>
  <c r="G89" i="2"/>
  <c r="H87" i="2"/>
  <c r="G87" i="2"/>
  <c r="H85" i="2"/>
  <c r="G85" i="2"/>
  <c r="H83" i="2"/>
  <c r="G83" i="2"/>
  <c r="H81" i="2"/>
  <c r="G81" i="2"/>
  <c r="H79" i="2"/>
  <c r="G79" i="2"/>
  <c r="H77" i="2"/>
  <c r="G77" i="2"/>
  <c r="H75" i="2"/>
  <c r="G75" i="2"/>
  <c r="H73" i="2"/>
  <c r="G73" i="2"/>
  <c r="H71" i="2"/>
  <c r="G71" i="2"/>
  <c r="H69" i="2"/>
  <c r="G69" i="2"/>
  <c r="H67" i="2"/>
  <c r="G67" i="2"/>
  <c r="H65" i="2"/>
  <c r="G65" i="2"/>
  <c r="H63" i="2"/>
  <c r="G63" i="2"/>
  <c r="H61" i="2"/>
  <c r="G61" i="2"/>
  <c r="H59" i="2"/>
  <c r="G59" i="2"/>
  <c r="H57" i="2"/>
  <c r="G57" i="2"/>
  <c r="H55" i="2"/>
  <c r="G55" i="2"/>
  <c r="H53" i="2"/>
  <c r="G53" i="2"/>
  <c r="H51" i="2"/>
  <c r="G51" i="2"/>
  <c r="H49" i="2"/>
  <c r="G49" i="2"/>
  <c r="H47" i="2"/>
  <c r="G47" i="2"/>
  <c r="H45" i="2"/>
  <c r="G45" i="2"/>
  <c r="H43" i="2"/>
  <c r="G43" i="2"/>
  <c r="H41" i="2"/>
  <c r="G41" i="2"/>
  <c r="H39" i="2"/>
  <c r="G39" i="2"/>
  <c r="H37" i="2"/>
  <c r="G37" i="2"/>
  <c r="H35" i="2"/>
  <c r="G35" i="2"/>
  <c r="H33" i="2"/>
  <c r="G33" i="2"/>
  <c r="H31" i="2"/>
  <c r="G31" i="2"/>
  <c r="H29" i="2"/>
  <c r="G29" i="2"/>
  <c r="H27" i="2"/>
  <c r="G27" i="2"/>
  <c r="H25" i="2"/>
  <c r="G25" i="2"/>
  <c r="H23" i="2"/>
  <c r="G23" i="2"/>
  <c r="H21" i="2"/>
  <c r="G21" i="2"/>
  <c r="H19" i="2"/>
  <c r="G19" i="2"/>
  <c r="H17" i="2"/>
  <c r="G17" i="2"/>
  <c r="H15" i="2"/>
  <c r="G15" i="2"/>
  <c r="H13" i="2"/>
  <c r="G13" i="2"/>
  <c r="H11" i="2"/>
  <c r="G11" i="2"/>
  <c r="H9" i="2"/>
  <c r="G9" i="2"/>
  <c r="H7" i="2"/>
  <c r="G7" i="2"/>
  <c r="H5" i="2"/>
  <c r="G5" i="2"/>
  <c r="H3" i="2"/>
  <c r="G3" i="2"/>
  <c r="H37" i="1"/>
  <c r="G37" i="1"/>
  <c r="H35" i="1"/>
  <c r="G35" i="1"/>
  <c r="H33" i="1"/>
  <c r="G33" i="1"/>
  <c r="H31" i="1"/>
  <c r="G31" i="1"/>
  <c r="H29" i="1"/>
  <c r="G29" i="1"/>
  <c r="H27" i="1"/>
  <c r="G27" i="1"/>
  <c r="H25" i="1"/>
  <c r="G25" i="1"/>
  <c r="H23" i="1"/>
  <c r="G23" i="1"/>
  <c r="H21" i="1"/>
  <c r="G21" i="1"/>
  <c r="H19" i="1"/>
  <c r="G19" i="1"/>
  <c r="H17" i="1"/>
  <c r="G17" i="1"/>
  <c r="H15" i="1"/>
  <c r="G15" i="1"/>
  <c r="H13" i="1"/>
  <c r="G13" i="1"/>
  <c r="H11" i="1"/>
  <c r="G11" i="1"/>
  <c r="H9" i="1"/>
  <c r="G9" i="1"/>
  <c r="H7" i="1"/>
  <c r="G7" i="1"/>
  <c r="H5" i="1"/>
  <c r="G5" i="1"/>
  <c r="H3" i="1"/>
  <c r="G3" i="1"/>
</calcChain>
</file>

<file path=xl/sharedStrings.xml><?xml version="1.0" encoding="utf-8"?>
<sst xmlns="http://schemas.openxmlformats.org/spreadsheetml/2006/main" count="337" uniqueCount="168">
  <si>
    <t>No.</t>
  </si>
  <si>
    <t>Egys.</t>
  </si>
  <si>
    <t>Szöveg</t>
  </si>
  <si>
    <t>Anyagár</t>
  </si>
  <si>
    <t>Óradij</t>
  </si>
  <si>
    <t>xAnyagár</t>
  </si>
  <si>
    <t>xÓradij</t>
  </si>
  <si>
    <t>m</t>
  </si>
  <si>
    <t>Varratnélküli fekete acélcsőből készült gázvezeték, hegesztett kötésekkel, szakaszos tömörségi próbával. Anyagminőség: MSZ EN 10255:2005 St.37.0 (MSZ 120-2:1982 A 37), szabadon szerelve, gázcsőbilinccsel 1"</t>
  </si>
  <si>
    <t>db</t>
  </si>
  <si>
    <t>Gömbcsap sárgarézből, kézikarral felszerelve, MOFÉM Flexum típusú kétoldalon belső menettel 1/2"</t>
  </si>
  <si>
    <t>1"</t>
  </si>
  <si>
    <t>Madas gyártmányú gázmágnesszelep áramkimaradásra záró kivitel EV-1 1˝</t>
  </si>
  <si>
    <t>Levegő áramlás érzékelő  légcsatornába építve WFS-1E_PL</t>
  </si>
  <si>
    <t>Nyomáscsökkentő reduktor PB-re 80cm (tömlővel+bilincs+1/2" tömlővég)</t>
  </si>
  <si>
    <t>Telszkopós flexibilis gázbekötőcső 1/2˝</t>
  </si>
  <si>
    <t>40×40mm-es zártszelvény mennyezetre és padlóra rögzítve</t>
  </si>
  <si>
    <t>Kézi rozsdamentesítés, a rozsda eltávolításával, Supralux Konvert rozsdaátalakító alapozófestékkel, cső és regisztercső felületén (DN 80-ig), függesztőn és tartóvason, sormosdó állványzaton könnyű rozsdásodás esetén</t>
  </si>
  <si>
    <t>Alapmázolás a felület megtisztításával, portalanításával, cső és regisztercső  felületén  ( DN 80-ig ), függesztő és tartó szerkezeten, állványzaton, Supralux Koralkyd alapozófestékkel vörös</t>
  </si>
  <si>
    <t>Áttörés helyreállítással, 0,10 m2/db méretig felmenő téglafalban 38 cm vastagságig</t>
  </si>
  <si>
    <t>óra</t>
  </si>
  <si>
    <t>Gázszerelési munkák próbái, gázvezetéki rendszer szilárdsági nyomáspróbája</t>
  </si>
  <si>
    <t>gázvezetéki rendszer hatósági szilárdsági nyomáspróbája</t>
  </si>
  <si>
    <t>gázvezetéki rendszer hatósági tömörségi nyomáspróbája</t>
  </si>
  <si>
    <t>Gázszerelési munkák átadás-átvételi eljárásával kapcsolatos költségek, átadási dokumentáció készítése</t>
  </si>
  <si>
    <t>átadási eljárás lefolytatása</t>
  </si>
  <si>
    <t>kezelési utasítás készítése</t>
  </si>
  <si>
    <t>kezelésre vonatkozó kioktatás</t>
  </si>
  <si>
    <t>m2</t>
  </si>
  <si>
    <t>Négyszög keresztmetszetű, horganyzott acélból készült légcsatorna hálózat  MEZ kerettel Légcsatorna elemek méretei MSZ EN 1505 szabvány szerint Nyomásosztály DIN 24190:1998-12 szerint Standard gyártási hossz 1500 mm, 1000 mm, 500 mm. Maximális gyártási hossz 1500 mm! A légcsatorna hálózat az MSZ EN 1507 szerinti "B" légtömörségi osztályú! Kód megadása Lindab vaklap szerint! Függesztés Lindab függesztési segédlete alapján! tartószerkezettel, segédanyagokkal kompletten szögletes egyenes csővezeték</t>
  </si>
  <si>
    <t>szögletes idom</t>
  </si>
  <si>
    <t>Kör keresztmetszetű spirálkorcolt merev lemezcső, horganyzott acélszalagból, tartószerkezetre szerelve, LINDAB gyártmányú, Safe SR típusú merevítés nélkül NA  100  lv. 0,50 mm</t>
  </si>
  <si>
    <t>NA  125  lv. 0,50 mm</t>
  </si>
  <si>
    <t>NA  160  lv. 0,50 mm</t>
  </si>
  <si>
    <t>NA  200  lv. 0,50 mm</t>
  </si>
  <si>
    <t>Kör keresztmetszetű hajlékony lemezcső, 0,2 mm vtg. alumíniumlemezből, külön tételben kiírt tartószerkezetre szerelve, LINDAB gyártmányú, Safe SRF-1C típusú NA  125</t>
  </si>
  <si>
    <t>NA  160</t>
  </si>
  <si>
    <t>NA  200</t>
  </si>
  <si>
    <t>Csőkapcsoló idom, horganyzott acéllemezből,  U profilú EPDM gumiperem tömítéssel, a kötést megerősítő lemezcsavarokkal, külön tételben kíírt tartószerkezetre szerelve, LINDAB gyártmányú,  Safe NPU típusú NA  125</t>
  </si>
  <si>
    <t>Könyökidom, horganyzott acéllemezből, U profilú EPDM gumiperem tömítéssel, a kötést megerősítő lemezcsavarokkal, tartószerkezetre szerelve, LINDAB gyártmányú, 90°-os Safe BU  típusú, préselt NA  100</t>
  </si>
  <si>
    <t>Elágazóidom, horganyzott acéllemezből, U profilú EPDM gumiperem tömítéssel, a kötést megerősítő lemezcsavarokkal, tartószerkezetre szerelve, LINDAB gyártmányú, SafeTCPU típusú, rápréselt nyeregidommal, vagy felső résszel szűkített kivitelben NA  200/ 125/ 200</t>
  </si>
  <si>
    <t>Beömlő nyílás szögletes légcsatornára horganyzott acéllemezből, U profilú EPDM gumiperem tömítéssel, a kötést megerősítő lemezcsavarokkal, LINDAB gyártmányú ILU-100</t>
  </si>
  <si>
    <t>ILU-125</t>
  </si>
  <si>
    <t>ILU-160</t>
  </si>
  <si>
    <t>Beállítószelep, horganyzott acéllemezből, erős merevítőkkel, megerősített szeleplappal ellátva, kézi beállításhoz, U profilú EPDM gumiperem tömítéssel, (de a beszabályozás külön tételben történő elszámolásával), felszerelve, LINDAB gyártmányú, Damper DIRU típusú NA  125</t>
  </si>
  <si>
    <t>Elszívó légszelep csatlakozóval LINDAB gyártmányú, KU-100</t>
  </si>
  <si>
    <t>LHR négyszög keresztmetszetű lamellás szellőző sapka friss levegő  beszívására és elhasznált levegő kifúvására LINDAB gyártmányú LHR-500×500</t>
  </si>
  <si>
    <t>Lidab gyártmányú résbefúvó, csatlakozó dobozzal MTL-19-1-1000</t>
  </si>
  <si>
    <t>Lindab gyártmányú könyök hangcsillapító DLD 500 300 1000 10 11</t>
  </si>
  <si>
    <t>Csatlakozódoboz felső csatlakozású anemosztátokhoz lineáris kúpos  szabályozóval  Kúpos szabályozóval (0-100 % működési tartomány), és mérőcsonkkal,  leolvasható k-értékek, előbeállítható beszabályozás előtt,  alacsony sajátzajkeltés nagy fojtás esetén is,  akusztikai szigeteléssel,  szabályozó a légcsatorna tisztíthatósága (MSZ EN 12097) érdekében  kiemelhető. Anyag: Horganyzott acél Akusztikai szigetelés: Airfelt TK Gyártó: LINDAB Típus: MBB- kompletten szállítva és szerelve MBB-160-200-S</t>
  </si>
  <si>
    <t>MBB-200-250-S</t>
  </si>
  <si>
    <t>Perforált kör alakú anemosztát, elszíváshoz MBB típusú csatlakozódobozzal összeépíthető, frontlap mágneses rögzítéssel. Anyag: Horganyzott acél Standard felületkezelés: Porszórt Standard szín: RAL 9010 Gloss 30 Gyártó: LINDAB Típus: PC6- kompletten szállítva és szerelve PC6-250</t>
  </si>
  <si>
    <t>PC6-200</t>
  </si>
  <si>
    <t>Lindab gyártmányú szögletes szabályozó zsalu LKSR-400-200-200</t>
  </si>
  <si>
    <t>LKSR-200-200-200</t>
  </si>
  <si>
    <t>Konyhatechnológia által biztosított elszívóernyők elhelyezése, tartószerkezettel,  légcsatornahálózat légoldali csatlakozásának kiépítésével.</t>
  </si>
  <si>
    <t>klt</t>
  </si>
  <si>
    <t>Konyhai légkezelő berendezés: VTS gyártmányú légkezelő - közvetítőközeges hővisszanyerővel - elektromos előfűtéssel - DX hűtő fűtési opcióval - uPC3 automatikával - 1db MSAN8-X 120M kültéri egységgel - 1db AHUKZ-01D AHU kittel Ahu_2100/2100 m3/h beüzemeléssel, kábelezéssel, szivárgásvizsgálattal VTS  VVS021-R-FGHVC/VVS021-R-FFGV</t>
  </si>
  <si>
    <t>Csővezetékek, készülékek és berendezési tárgyak hőszigetelése szigetelőlemezzel, ragasztással történő rögzítéssel, ARMACELL típusú, anyaga: szintetikus gumi 19 mm  vastag</t>
  </si>
  <si>
    <t>32 mm  vastag</t>
  </si>
  <si>
    <t>Kapcsolódó szerelőkőműves munkák</t>
  </si>
  <si>
    <t>Légcsatorna hálózat és tartozékainak üzempróbái és beszabályozása, vezetékrendszer tömörségi vizsgálata</t>
  </si>
  <si>
    <t>szabályzó szerkezetek beszabályozása</t>
  </si>
  <si>
    <t>légkezelő központok (klímák) üzempróbái és beszabályozása</t>
  </si>
  <si>
    <t>a teljes légtechnikai rendszer beszabályozása és próbaüzeme</t>
  </si>
  <si>
    <t>Légtechnikai szerelési munkák átadás-átvételi eljárásával kapcsolatos költségek, átadási dokumentáció készítés</t>
  </si>
  <si>
    <t>kezelési utasítás készítés</t>
  </si>
  <si>
    <t>kezeléssel kapcsolatos kioktatás</t>
  </si>
  <si>
    <t>Felirati jelzőtábla, csavarozással felszerelve, fehér alapon fekete betűkkel és kerettel 2 sor írással 8 x  5 cm</t>
  </si>
  <si>
    <t>Fűtési rendszer leürítése a munkálatok megkezdése előtt, majd a munkák befejezése után a rendszer vízzel való feltöltése és légtelenítése, 1 szintes épület</t>
  </si>
  <si>
    <t>Fűtőtest leszerelése, fűtési vezeték ledugózása acéllemez tagos radiátor 2 soros 2000 mm hosszúságig</t>
  </si>
  <si>
    <t>Meglévő acéllemez lapradiátor leszerelése, majd áthelyezése</t>
  </si>
  <si>
    <t>Meglévő fűtési vezetékpár feltárása és rákötés meglévő rendszerre</t>
  </si>
  <si>
    <t>Rákötés meglévő fűtési rendszerre</t>
  </si>
  <si>
    <t>Vékonyfalú installációs vörösrézcső, hideg-, melegvíz nyomóvezetéki, központifűtési célokra, kapilláris forrasztásos kötésekkel, szakaszos nyomáspróbával, szabadon szerelve, csőidomokkal és csőbilincsekkel együtt, SUPERSAN jelű félkemény kivitelben (F25) átm. 15 x 1,0 mm</t>
  </si>
  <si>
    <t>Épületgépészeti csővezeték hőszigetelése, előhasított vagy felhasítható csőhéjjal, csővégek és egyéb illesztési helyek ragasztásával és/vagy öntapadó PVC szalaggal történő lezárásával, TUBOLIT-DG jelű, anyaga: polietilén 13 mm vastag 15 mm átm. csővezetékre</t>
  </si>
  <si>
    <t>Alumíniumbetétes,oxigéndiffúziómentes  műanyag csővezeték, központifűtési célokra, a csővégek préskötéses kapcsolásával, szakaszos nyomáspróbával, aljzatba szerelve, csőidomokkal és tartóbilincsekkel. Anyaga: polipropilén, UPONOR UNIPIPE típusú tekercsben szállíva, PPSU idomokkal, előszigetelt kivitelben 6 mm vastagságú  szigeteléssel átm. 16 x 2,00 mm S6</t>
  </si>
  <si>
    <t>Kívülről horganyzott ötvözetlen acélcső  préskötéses oldhatatlan kötésekkel, szakaszos nyomáspróbával, szabadon szerelve, csőidomokkal és tartószerkezettel, Geberit Mapress C átm. 22,0 x 1,5 mm</t>
  </si>
  <si>
    <t>átm. 35,0 x 1,5 mm</t>
  </si>
  <si>
    <t>Acéllemez beépített szelepes lapradiátor, a szerelési helyre széthordva, kézi légtelenítővel, dugókkal  összeállítva, konzolos tartókkal felszerelve és bekötve, festés miatti le- és visszaszereléssel, VOGEL &amp; NOOT Vonova 22 KV típusú,  kétsoros, két sor konvektorlemezes kivitelben 600 mm építési magassággal 800 mm hosszúsággal</t>
  </si>
  <si>
    <t>VOGEL &amp; NOOT Vonova 22 KV típusú,  kétsoros, két sor konvektorlemezes kivitelben 900 mm építési magassággal 1400 mm hosszúsággal</t>
  </si>
  <si>
    <t>Danfoss RLV-KS DN 15 fal felőli csatlakozással</t>
  </si>
  <si>
    <t>Beépített érzékelős termosztatikus radiátor szelepfej Fagyvédelemmel, beállított hőmérséklet korlátozással vagy zárolással felszerelve Danfoss RA 2000</t>
  </si>
  <si>
    <t>Golyóscsap, sárgarézből, felszerelve, alumínium karral, belső menettel 1"</t>
  </si>
  <si>
    <t>Strangszabályozószelep, mindkét végén belső menettel, felszerelve, TOUR &amp; ANDERSSON "STAD" típusú, - PN 20 DN32</t>
  </si>
  <si>
    <t>Háromjáratú szabályozó szelep  Motoros szelepmozgatóval felszerelve DN15 kvs=1,0</t>
  </si>
  <si>
    <t>Légtelenítő szelep sárgarézből, felszerelve, Flexvent típusú 1/2"                      27740 sz.</t>
  </si>
  <si>
    <t>Védőszerelvényes ipari hőmérő, eloxált fémtokkal, felszerelve. -20-60°C mérési határok között,</t>
  </si>
  <si>
    <t>körszámlapos manométer 1/4"-os alsó csatlakozással, felszerelve, 0- 6 bar mérési határok között DN 63</t>
  </si>
  <si>
    <t>Gumimembrános zárt tágulási tartály, gyári tatozékokkal, felszerelve. Reflex C8 típusú  8 literes</t>
  </si>
  <si>
    <t>Biztonsági szelep sárgarézből, felszerelve, 3 bar lefúvatási nyomással 1/2"-1/2˝  3,0 bar</t>
  </si>
  <si>
    <t>Nagynyomású centrifugálszivattyú Nagyhatásfokú, normál szívású, vízszintes kivitelű nagynyomású centrifugálszivattyú, az IEC 60034- 30-2 szerinti IE5 energiahatékonysági osztályú, elektronikusan szabályzott EC motorral felszerelve. Wilo Medana CH3-LE.204-2/V/3/10T 4250133</t>
  </si>
  <si>
    <t>átm. 9,52/15,9 klímatechnikai lágy rézcső pár  szabadon szerelve csőmegfogásokkal</t>
  </si>
  <si>
    <t>klímatechnikai rézcső szigetelése Armaflex AF típusú zártcellás szintetikus  kaucsuk anyagú csőhéjjal csővégek és egyéb illesztési helyek ragasztásával 8 mm külső átmérőjű csőre, 10 mm vastag AF-4-010</t>
  </si>
  <si>
    <t>18 mm külső átmérőjű csőre, 13 mm vastag AF-4-018</t>
  </si>
  <si>
    <t>Légkezelő berendezés direkt elpárologtatós VRF rendszerének kalorikus  szerelése</t>
  </si>
  <si>
    <t>l</t>
  </si>
  <si>
    <t>Légkezelő hővisszanyerő kör fagyálló oldattal történő feltöltése etilén-glikol fagyállóval (30 tf%-os)</t>
  </si>
  <si>
    <t>Fűtésszerelési munkák próbái, próbafűtés, rendszer beszabályozása</t>
  </si>
  <si>
    <t>Fűtésszerelési munkák átadás-átvételi eljárásával kapcsolatos költségek, megvalósulási terv készítése átadási dokumentáció készítés</t>
  </si>
  <si>
    <t>hárommedencés mosogató leszerelése.</t>
  </si>
  <si>
    <t>kézmosó leszerelése.</t>
  </si>
  <si>
    <t>mosogató áthelyezése</t>
  </si>
  <si>
    <t>Zsírleválasztó beépített iszapfogóval, épület mellé, földárokba szerelve,  DELFIN ST-O 1,5/20</t>
  </si>
  <si>
    <t>m3</t>
  </si>
  <si>
    <t>Munkaárok földkiemelése közmű nélküli területen. Gépi erővel, kiegészítő kézi munkával, bármely konzisztenciájú I-IV. osztályú talajban, A kitermelt föld depóniába vagy járműre rakásával dúcolás nélkül 3,0 m2 szelvényig</t>
  </si>
  <si>
    <t>Földvisszatöltés munkagödörbe, vagy munkaárokba, tömörítéssel réteges elterítéssel, I-IV osztályú talajban gépi erővel, az anyag súlypontja 10,0 m-en belül, építményt (épületalap, műtárgy, vezeték) környező 50 cm-en túli szelvényrészben</t>
  </si>
  <si>
    <t>Homokágyazatképzés csatornafektetés köré</t>
  </si>
  <si>
    <t>Csatlakozás meglévő vízvezetéki rendszerre</t>
  </si>
  <si>
    <t>Csatlakozás meglévő szennyvízcsatornára épületen kívül</t>
  </si>
  <si>
    <t>Tisztító idom beépítése NA 100</t>
  </si>
  <si>
    <t>NA 125</t>
  </si>
  <si>
    <t>Tokos lefolyóvezeték műanyagból, gumigyűrűs kötésekkel, szakaszos tömörségi próbával, épületen kívül földárokba szerelve, de földmunka nélkül, csőidomok árával. Anyaga: PVC-KG, PIPELIFE típusú átm. 110 x 3,00 mm</t>
  </si>
  <si>
    <t>átm. 125 x 3,00 mm</t>
  </si>
  <si>
    <t>Vastagfalú lefolyó és szennyvízelvezető cső műanyagból, padló/ falhoronyban szerelve szakaszos tömörségi próbával, csőkötések, csőidomok árával. Csővezeték anyaga: polietilén GEBERIT-PE típus feltöltésben/aljzatban szerelve átm.  40 x 3,0 mm</t>
  </si>
  <si>
    <t>átm.  50 x 3,0 mm</t>
  </si>
  <si>
    <t>átm.  75 x 3,0 mm</t>
  </si>
  <si>
    <t>átm. 110 x 4,3 mm</t>
  </si>
  <si>
    <t>Alumíniumbetétes,oxigéndiffúziómentes  műanyag csővezeték, hideg-, melegvíz nyomóvezetéki, valamint központifűtési célokra, a csővégek préskötéses kapcsolásával, szakaszos nyomáspróbával, szabadon szerelve, csőidomokkal és tartóbilincsekkel. Anyaga: polietilén, UPONOR UniPipe típusú tekercsben szállíva, PPSU idomokkal előre szigetelt kivitelben 6 mm  falvastagságú csőhéjjal S6 átm. 16 x 2,00 mm</t>
  </si>
  <si>
    <t>átm. 20 x 2,25 mm</t>
  </si>
  <si>
    <t>átm. 25 x 2,50 mm</t>
  </si>
  <si>
    <t>Épületgépészeti csővezeték hőszigetelése csőhéjjal, csővégek és egyéb illesztési helyek ragasztásával és öntapadó szalaggal való lezárásával, ARMACELL típusú, anyaga: szintetikus gumi AF-1 jelű, 42 mm átm. csőre/9 mm vtg.</t>
  </si>
  <si>
    <t>54 mm átm. csőre/9 mm vtg.</t>
  </si>
  <si>
    <t>Kondenzvíz gyűjtő szifon DN40 kimenettel, 5/4", ill. d 12 - 18 mm függőleges,  vagy vízszintes bemenettel, 60 mm vízbűzzárral és kiegészítő mechanikus  bűzzárral, tisztító kazettával. Klímagépek és kazánok kondenzvizének  elvezetésére alkalmas. HL136N</t>
  </si>
  <si>
    <t>klt.</t>
  </si>
  <si>
    <t>-ACO AG142 egyrészes DN75 vízszintes kivezetésű padlóösszefolyó csempeperemmel, bűzzárral (414746), - 168x168 hálós ráccsal (408090),  -szennyfogó kosárral (416902) Padlóösszefolyó a meglévő helyiségekbe</t>
  </si>
  <si>
    <t>-ACO AG142 egyrészes DN100 vízszintes kivezetésű padlóösszefolyó csempeperemmel, bűzzárral (414747), - 168x168 higiénikus létra ráccsal (416912),  -szennyfogó kosárral (416902) Rm. acél padlóösszefolyó</t>
  </si>
  <si>
    <t>Gömbcsap sárgarézből, kézikarral felszerelve, kétoldalon belső menettel 1/2"</t>
  </si>
  <si>
    <t>3/4"</t>
  </si>
  <si>
    <t>Beszabályozószelep belső menettel ívóvizes rendszerek hidraulikai  beszabályozásához felszerelve Herz Strömax-RW DN15</t>
  </si>
  <si>
    <t>Termosztatikus fojtószelep HMV cirkulációhoz, szivattyús üzemre, arányos segédenergia nélküli szabályozó. Sárgaréz ferdeülékű kivitel, a szelepház és a vízzel érintkező részek speciális cinkkiválás-mentes rézöntvényből készültek. kétoldalon belső menettel felszerelve Herz 4011 DN15</t>
  </si>
  <si>
    <t>Rozsdamentes falikút felszerelve 2 db Uponor Smart-Aqua  16-1/2" falikoronggal 1/2" Mofém tömlővéges légbeszívós kifolyószeleppel leeresztőszeleppe, bűzzárral Franke WB440C típusú</t>
  </si>
  <si>
    <t>Rm. acél kétmedencés+kézmosó mosogató felszerelése (mosogató konyhatechnológiai kiírásban) 2 db Uponor Smart-Aqua  20-1/2" falikoronggal 2 db Uponor Smart-Aqua  16-1/2" falikoronggal (további szerelési anyagok konyhatecnológiai kiírásban)</t>
  </si>
  <si>
    <t>Rm. acél mosogató felszerelése (mosogató konyhatechnológiai kiírásban) meglévő mosogató helyére szerelve</t>
  </si>
  <si>
    <t>Rm. acél kézmosó felszerelése (kézmosó a konyhatechnológiai kiírásban) 2 db Uponor Smart-Aqua  16-1/2" falikoronggal 2 db 1/2"-3/8" SCHELL Comfort sarokszeleppel (további szerelési anyagok konyhatecnológiai kiírásban)</t>
  </si>
  <si>
    <t>Rm. acél kombinált kézmosó-kiöntő keverőcsapteleppel felszerelése (kézmosó-kiöntő a  konyhatechnológiai kiírásban) 2 db Uponor Smart-Aqua  16-1/2" falikoronggal 2 db 1/2"-3/8" SCHELL Comfort sarokszeleppel (további szerelési anyagok konyhatecnológiai kiírásban)</t>
  </si>
  <si>
    <t>hidegvizes kiállás készítése dagasztógép számára konyhatechnológiai terv  szerint 1 db 1/2" golyóscsappal,</t>
  </si>
  <si>
    <t>hidegvizes kiállás készítése magaskifolyású vízoszlop számára  konyhatechnológiai terv szerint vízoszlop felszerelése 1/2"-1/2" SCHELL Comfort sarokszeleppel  (további szerelési anyagok konyhatecnológiai kiírásban)</t>
  </si>
  <si>
    <t>hidegvizes kiállás készítése kombi sütő-pároló számára  konyhatechnológiai terv szerint 1 db 1/2" golyóscsappal,</t>
  </si>
  <si>
    <t>hideg-melegvizes kiállás készítése mosogatógép számára  konyhatechnológiai terv szerint 1 db 3/4" golyóscsappal</t>
  </si>
  <si>
    <t>Víz,- csatornaszerelési munkák próbái, vízvezetéki lefolyórendszer tömörségi próbája</t>
  </si>
  <si>
    <t>vízvezetéki nyomórendszer nyomáspróbája</t>
  </si>
  <si>
    <t>Víz,- csatornaszerelési munkák átadás-átvételi eljárásával kapcsolatos költségek átadási dokumentáció készítés megvalósulási terv készítése</t>
  </si>
  <si>
    <t>ANTSZ vízmintavétel</t>
  </si>
  <si>
    <t>Me.</t>
  </si>
  <si>
    <t>Összesen:</t>
  </si>
  <si>
    <t>Aláírás</t>
  </si>
  <si>
    <t xml:space="preserve"> A munka ára</t>
  </si>
  <si>
    <t>Áfa</t>
  </si>
  <si>
    <t>ÁFA vetítési alap</t>
  </si>
  <si>
    <t>Közvetlen költség összesen</t>
  </si>
  <si>
    <t>3. Szellőzés szerelés</t>
  </si>
  <si>
    <t>2. Vízellátás, csatornázás szerelés</t>
  </si>
  <si>
    <t>1 Központi fűtés szerelés</t>
  </si>
  <si>
    <t>Díjköltség</t>
  </si>
  <si>
    <t>Anyagköltség</t>
  </si>
  <si>
    <t>Megnevezés</t>
  </si>
  <si>
    <t xml:space="preserve">                                                                              </t>
  </si>
  <si>
    <t>épületgépészeti munkák</t>
  </si>
  <si>
    <t xml:space="preserve">                      </t>
  </si>
  <si>
    <t xml:space="preserve">A munka leírása:                       </t>
  </si>
  <si>
    <t xml:space="preserve">                                       </t>
  </si>
  <si>
    <t xml:space="preserve"> Készítette:</t>
  </si>
  <si>
    <t xml:space="preserve"> Kelt:     </t>
  </si>
  <si>
    <t>Vadászház épület átalakítása</t>
  </si>
  <si>
    <t>Ugod, Huszárokelőpuszta hrsz.:0147/5</t>
  </si>
  <si>
    <t>G-02</t>
  </si>
  <si>
    <t>4. PB palackos gázellátás szerelés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</si>
</sst>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5" formatCode="_-* #,##0_-;\-* #,##0_-;_-* &quot;-&quot;??_-;_-@_-"/>
    <numFmt numFmtId="166" formatCode="_-* #,##0.00\ _F_t_-;\-* #,##0.00\ _F_t_-;_-* &quot;-&quot;??\ _F_t_-;_-@_-"/>
    <numFmt numFmtId="167" formatCode="0\ &quot;Ft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4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165" fontId="1" fillId="0" borderId="0" xfId="1" applyNumberFormat="1" applyFont="1"/>
    <xf numFmtId="165" fontId="0" fillId="0" borderId="0" xfId="1" applyNumberFormat="1" applyFont="1"/>
    <xf numFmtId="0" fontId="0" fillId="0" borderId="1" xfId="0" applyBorder="1"/>
    <xf numFmtId="0" fontId="0" fillId="0" borderId="1" xfId="0" applyBorder="1" applyAlignment="1">
      <alignment wrapText="1"/>
    </xf>
    <xf numFmtId="165" fontId="0" fillId="0" borderId="1" xfId="1" applyNumberFormat="1" applyFont="1" applyBorder="1"/>
    <xf numFmtId="165" fontId="1" fillId="0" borderId="1" xfId="1" applyNumberFormat="1" applyFont="1" applyBorder="1"/>
    <xf numFmtId="0" fontId="4" fillId="0" borderId="1" xfId="0" applyFont="1" applyBorder="1" applyAlignment="1">
      <alignment horizontal="center" vertical="top"/>
    </xf>
    <xf numFmtId="0" fontId="4" fillId="0" borderId="0" xfId="0" applyFont="1" applyAlignment="1">
      <alignment vertical="top"/>
    </xf>
    <xf numFmtId="167" fontId="5" fillId="0" borderId="0" xfId="2" applyNumberFormat="1" applyFont="1" applyBorder="1" applyAlignment="1">
      <alignment horizontal="center" vertical="top"/>
    </xf>
    <xf numFmtId="167" fontId="4" fillId="0" borderId="2" xfId="2" applyNumberFormat="1" applyFont="1" applyBorder="1" applyAlignment="1">
      <alignment horizontal="center" vertical="top"/>
    </xf>
    <xf numFmtId="10" fontId="4" fillId="0" borderId="2" xfId="0" applyNumberFormat="1" applyFont="1" applyBorder="1" applyAlignment="1">
      <alignment vertical="top"/>
    </xf>
    <xf numFmtId="0" fontId="4" fillId="0" borderId="2" xfId="0" applyFont="1" applyBorder="1" applyAlignment="1">
      <alignment vertical="top"/>
    </xf>
    <xf numFmtId="167" fontId="4" fillId="0" borderId="0" xfId="2" applyNumberFormat="1" applyFont="1" applyBorder="1" applyAlignment="1">
      <alignment horizontal="center" vertical="top"/>
    </xf>
    <xf numFmtId="167" fontId="4" fillId="0" borderId="0" xfId="2" applyNumberFormat="1" applyFont="1" applyBorder="1" applyAlignment="1">
      <alignment vertical="top"/>
    </xf>
    <xf numFmtId="167" fontId="4" fillId="0" borderId="3" xfId="2" applyNumberFormat="1" applyFont="1" applyBorder="1" applyAlignment="1">
      <alignment vertical="top"/>
    </xf>
    <xf numFmtId="0" fontId="4" fillId="0" borderId="3" xfId="0" applyFont="1" applyBorder="1" applyAlignment="1">
      <alignment vertical="top"/>
    </xf>
    <xf numFmtId="167" fontId="4" fillId="0" borderId="0" xfId="2" applyNumberFormat="1" applyFont="1" applyBorder="1" applyAlignment="1">
      <alignment horizontal="right" vertical="top"/>
    </xf>
    <xf numFmtId="0" fontId="4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0" fillId="0" borderId="0" xfId="0" applyAlignment="1">
      <alignment horizontal="left"/>
    </xf>
    <xf numFmtId="0" fontId="0" fillId="0" borderId="0" xfId="0" applyAlignment="1">
      <alignment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14" fontId="0" fillId="0" borderId="0" xfId="0" applyNumberFormat="1"/>
  </cellXfs>
  <cellStyles count="3">
    <cellStyle name="Ezres" xfId="1" builtinId="3"/>
    <cellStyle name="Ezres 2" xfId="2" xr:uid="{C8618B9A-FABB-4C69-BFC4-9965F539D8CF}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36AE50-35CF-4A63-A775-08CF79A10079}">
  <dimension ref="A1:E41"/>
  <sheetViews>
    <sheetView tabSelected="1" view="pageBreakPreview" zoomScaleNormal="100" zoomScaleSheetLayoutView="100" workbookViewId="0"/>
  </sheetViews>
  <sheetFormatPr defaultRowHeight="15" x14ac:dyDescent="0.25"/>
  <cols>
    <col min="1" max="1" width="11.28515625" customWidth="1"/>
    <col min="2" max="2" width="37.85546875" customWidth="1"/>
    <col min="3" max="3" width="13.140625" customWidth="1"/>
    <col min="4" max="4" width="11.5703125" customWidth="1"/>
    <col min="5" max="5" width="10.28515625" customWidth="1"/>
  </cols>
  <sheetData>
    <row r="1" spans="1:5" ht="15.75" customHeight="1" x14ac:dyDescent="0.25">
      <c r="A1" s="29"/>
      <c r="B1" s="29"/>
      <c r="C1" s="29"/>
      <c r="D1" s="29"/>
      <c r="E1" s="29"/>
    </row>
    <row r="2" spans="1:5" ht="15.75" customHeight="1" x14ac:dyDescent="0.25">
      <c r="A2" s="29"/>
      <c r="B2" s="29"/>
      <c r="C2" s="29"/>
      <c r="D2" s="29"/>
      <c r="E2" s="29"/>
    </row>
    <row r="3" spans="1:5" ht="15.75" customHeight="1" x14ac:dyDescent="0.25">
      <c r="A3" s="29"/>
      <c r="B3" s="29"/>
      <c r="C3" s="29"/>
      <c r="D3" s="29"/>
      <c r="E3" s="29"/>
    </row>
    <row r="4" spans="1:5" ht="18.75" x14ac:dyDescent="0.25">
      <c r="A4" s="28" t="s">
        <v>166</v>
      </c>
      <c r="B4" s="28"/>
      <c r="C4" s="28"/>
      <c r="D4" s="28"/>
      <c r="E4" s="28"/>
    </row>
    <row r="5" spans="1:5" ht="18.75" x14ac:dyDescent="0.25">
      <c r="A5" s="28" t="s">
        <v>164</v>
      </c>
      <c r="B5" s="28"/>
      <c r="C5" s="28"/>
      <c r="D5" s="28"/>
      <c r="E5" s="28"/>
    </row>
    <row r="6" spans="1:5" ht="15.75" customHeight="1" x14ac:dyDescent="0.25">
      <c r="A6" s="27" t="s">
        <v>165</v>
      </c>
      <c r="B6" s="27"/>
      <c r="C6" s="27"/>
      <c r="D6" s="27"/>
      <c r="E6" s="27"/>
    </row>
    <row r="7" spans="1:5" ht="15.75" x14ac:dyDescent="0.25">
      <c r="A7" s="26"/>
      <c r="B7" s="25"/>
      <c r="C7" s="25"/>
      <c r="D7" s="25"/>
    </row>
    <row r="9" spans="1:5" ht="15.75" x14ac:dyDescent="0.25">
      <c r="A9" s="11"/>
      <c r="B9" s="24"/>
      <c r="C9" s="24"/>
    </row>
    <row r="10" spans="1:5" ht="15.75" x14ac:dyDescent="0.25">
      <c r="A10" s="11"/>
      <c r="C10" s="11" t="s">
        <v>161</v>
      </c>
    </row>
    <row r="12" spans="1:5" ht="15.75" x14ac:dyDescent="0.25">
      <c r="A12" s="11" t="s">
        <v>161</v>
      </c>
      <c r="C12" s="11" t="s">
        <v>163</v>
      </c>
      <c r="D12" s="30">
        <v>45272</v>
      </c>
    </row>
    <row r="13" spans="1:5" ht="15.75" x14ac:dyDescent="0.25">
      <c r="A13" s="11" t="s">
        <v>161</v>
      </c>
      <c r="C13" s="11" t="s">
        <v>162</v>
      </c>
    </row>
    <row r="14" spans="1:5" ht="15.75" x14ac:dyDescent="0.25">
      <c r="A14" s="11" t="s">
        <v>161</v>
      </c>
      <c r="C14" s="11"/>
    </row>
    <row r="15" spans="1:5" ht="15.75" x14ac:dyDescent="0.25">
      <c r="A15" s="11" t="s">
        <v>160</v>
      </c>
    </row>
    <row r="16" spans="1:5" ht="15.75" x14ac:dyDescent="0.25">
      <c r="A16" s="11" t="s">
        <v>159</v>
      </c>
    </row>
    <row r="17" spans="1:4" ht="15.75" x14ac:dyDescent="0.25">
      <c r="A17" s="11" t="s">
        <v>158</v>
      </c>
    </row>
    <row r="19" spans="1:4" ht="15.75" x14ac:dyDescent="0.25">
      <c r="A19" s="11" t="s">
        <v>157</v>
      </c>
    </row>
    <row r="20" spans="1:4" ht="15.75" x14ac:dyDescent="0.25">
      <c r="A20" s="11"/>
    </row>
    <row r="22" spans="1:4" ht="15.75" x14ac:dyDescent="0.25">
      <c r="A22" s="23"/>
      <c r="B22" s="22"/>
      <c r="C22" s="22"/>
      <c r="D22" s="22"/>
    </row>
    <row r="23" spans="1:4" ht="15.75" x14ac:dyDescent="0.25">
      <c r="A23" s="11" t="s">
        <v>156</v>
      </c>
      <c r="B23" s="11"/>
      <c r="C23" s="21" t="s">
        <v>155</v>
      </c>
      <c r="D23" s="21" t="s">
        <v>154</v>
      </c>
    </row>
    <row r="24" spans="1:4" ht="15.75" x14ac:dyDescent="0.25">
      <c r="A24" s="11" t="s">
        <v>153</v>
      </c>
      <c r="B24" s="11"/>
      <c r="C24" s="20">
        <f>'1, Vízellátás, csatornázás szer'!G88</f>
        <v>0</v>
      </c>
      <c r="D24" s="20">
        <f>'1, Vízellátás, csatornázás szer'!H88</f>
        <v>0</v>
      </c>
    </row>
    <row r="25" spans="1:4" ht="15.75" x14ac:dyDescent="0.25">
      <c r="A25" s="11" t="s">
        <v>152</v>
      </c>
      <c r="B25" s="11"/>
      <c r="C25" s="20">
        <f>'2, Fűtés szerelés'!G68</f>
        <v>0</v>
      </c>
      <c r="D25" s="20">
        <f>'2, Fűtés szerelés'!H68</f>
        <v>0</v>
      </c>
    </row>
    <row r="26" spans="1:4" ht="15.75" x14ac:dyDescent="0.25">
      <c r="A26" s="19" t="s">
        <v>151</v>
      </c>
      <c r="B26" s="11"/>
      <c r="C26" s="20">
        <f>'3, Szellőzés szerelés'!G90</f>
        <v>0</v>
      </c>
      <c r="D26" s="20">
        <f>'3, Szellőzés szerelés'!H90</f>
        <v>0</v>
      </c>
    </row>
    <row r="27" spans="1:4" ht="15.75" x14ac:dyDescent="0.25">
      <c r="A27" s="19" t="s">
        <v>167</v>
      </c>
      <c r="B27" s="19"/>
      <c r="C27" s="18">
        <f>'4, PB palackos gázellátás szere'!G38</f>
        <v>0</v>
      </c>
      <c r="D27" s="18">
        <f>'4, PB palackos gázellátás szere'!H38</f>
        <v>0</v>
      </c>
    </row>
    <row r="28" spans="1:4" ht="15.75" x14ac:dyDescent="0.25">
      <c r="A28" s="11" t="s">
        <v>150</v>
      </c>
      <c r="B28" s="11"/>
      <c r="C28" s="17">
        <f>SUM(C24:C27)</f>
        <v>0</v>
      </c>
      <c r="D28" s="17">
        <f>SUM(D24:D27)</f>
        <v>0</v>
      </c>
    </row>
    <row r="29" spans="1:4" ht="15.75" x14ac:dyDescent="0.25">
      <c r="A29" s="11" t="s">
        <v>149</v>
      </c>
      <c r="C29" s="16">
        <f>C28+D28</f>
        <v>0</v>
      </c>
      <c r="D29" s="16"/>
    </row>
    <row r="30" spans="1:4" ht="16.5" thickBot="1" x14ac:dyDescent="0.3">
      <c r="A30" s="15" t="s">
        <v>148</v>
      </c>
      <c r="B30" s="14">
        <v>0.27</v>
      </c>
      <c r="C30" s="13">
        <f>C29*B30</f>
        <v>0</v>
      </c>
      <c r="D30" s="13"/>
    </row>
    <row r="31" spans="1:4" ht="16.5" thickTop="1" x14ac:dyDescent="0.25">
      <c r="A31" s="11" t="s">
        <v>147</v>
      </c>
      <c r="B31" s="11"/>
      <c r="C31" s="12">
        <f>C29+C30</f>
        <v>0</v>
      </c>
      <c r="D31" s="12"/>
    </row>
    <row r="33" spans="1:4" ht="15.75" x14ac:dyDescent="0.25">
      <c r="A33" s="11"/>
      <c r="B33" s="11"/>
      <c r="C33" s="11"/>
      <c r="D33" s="11"/>
    </row>
    <row r="34" spans="1:4" ht="15.75" x14ac:dyDescent="0.25">
      <c r="A34" s="11"/>
      <c r="B34" s="11"/>
      <c r="C34" s="11"/>
    </row>
    <row r="35" spans="1:4" ht="15.75" x14ac:dyDescent="0.25">
      <c r="A35" s="11"/>
      <c r="B35" s="11"/>
      <c r="C35" s="11"/>
    </row>
    <row r="36" spans="1:4" ht="15.75" x14ac:dyDescent="0.25">
      <c r="A36" s="11"/>
      <c r="B36" s="11"/>
      <c r="C36" s="11"/>
    </row>
    <row r="37" spans="1:4" ht="15.75" x14ac:dyDescent="0.25">
      <c r="A37" s="11"/>
      <c r="B37" s="11"/>
      <c r="C37" s="11"/>
    </row>
    <row r="38" spans="1:4" ht="15.75" x14ac:dyDescent="0.25">
      <c r="A38" s="11"/>
      <c r="B38" s="11"/>
      <c r="C38" s="11"/>
    </row>
    <row r="40" spans="1:4" ht="15.75" x14ac:dyDescent="0.25">
      <c r="B40" s="11"/>
    </row>
    <row r="41" spans="1:4" ht="15.75" x14ac:dyDescent="0.25">
      <c r="B41" s="11"/>
      <c r="D41" s="10" t="s">
        <v>146</v>
      </c>
    </row>
  </sheetData>
  <mergeCells count="9">
    <mergeCell ref="C31:D31"/>
    <mergeCell ref="A4:E4"/>
    <mergeCell ref="A5:E5"/>
    <mergeCell ref="A6:E6"/>
    <mergeCell ref="A7:D7"/>
    <mergeCell ref="B9:C9"/>
    <mergeCell ref="A22:D22"/>
    <mergeCell ref="C29:D29"/>
    <mergeCell ref="C30:D30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8"/>
  <sheetViews>
    <sheetView view="pageBreakPreview" zoomScaleNormal="70" zoomScaleSheetLayoutView="100" workbookViewId="0"/>
  </sheetViews>
  <sheetFormatPr defaultRowHeight="15" x14ac:dyDescent="0.25"/>
  <cols>
    <col min="1" max="1" width="4.140625" bestFit="1" customWidth="1"/>
    <col min="2" max="2" width="5" bestFit="1" customWidth="1"/>
    <col min="3" max="3" width="5.42578125" bestFit="1" customWidth="1"/>
    <col min="4" max="4" width="69" style="3" customWidth="1"/>
    <col min="5" max="8" width="11.7109375" style="5" customWidth="1"/>
  </cols>
  <sheetData>
    <row r="1" spans="1:9" x14ac:dyDescent="0.25">
      <c r="A1" s="1" t="s">
        <v>0</v>
      </c>
      <c r="B1" s="1" t="s">
        <v>144</v>
      </c>
      <c r="C1" s="1" t="s">
        <v>1</v>
      </c>
      <c r="D1" s="2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1"/>
    </row>
    <row r="3" spans="1:9" x14ac:dyDescent="0.25">
      <c r="A3">
        <v>1</v>
      </c>
      <c r="B3">
        <v>1</v>
      </c>
      <c r="C3" t="s">
        <v>9</v>
      </c>
      <c r="D3" s="3" t="s">
        <v>100</v>
      </c>
      <c r="G3" s="5">
        <f>(B3*E3)</f>
        <v>0</v>
      </c>
      <c r="H3" s="5">
        <f>(B3*F3)</f>
        <v>0</v>
      </c>
    </row>
    <row r="5" spans="1:9" x14ac:dyDescent="0.25">
      <c r="A5">
        <v>2</v>
      </c>
      <c r="B5">
        <v>1</v>
      </c>
      <c r="C5" t="s">
        <v>9</v>
      </c>
      <c r="D5" s="3" t="s">
        <v>101</v>
      </c>
      <c r="G5" s="5">
        <f>(B5*E5)</f>
        <v>0</v>
      </c>
      <c r="H5" s="5">
        <f>(B5*F5)</f>
        <v>0</v>
      </c>
    </row>
    <row r="7" spans="1:9" x14ac:dyDescent="0.25">
      <c r="A7">
        <v>3</v>
      </c>
      <c r="B7">
        <v>1</v>
      </c>
      <c r="C7" t="s">
        <v>9</v>
      </c>
      <c r="D7" s="3" t="s">
        <v>102</v>
      </c>
      <c r="G7" s="5">
        <f>(B7*E7)</f>
        <v>0</v>
      </c>
      <c r="H7" s="5">
        <f>(B7*F7)</f>
        <v>0</v>
      </c>
    </row>
    <row r="9" spans="1:9" ht="30" x14ac:dyDescent="0.25">
      <c r="A9">
        <v>4</v>
      </c>
      <c r="B9">
        <v>1</v>
      </c>
      <c r="C9" t="s">
        <v>9</v>
      </c>
      <c r="D9" s="3" t="s">
        <v>103</v>
      </c>
      <c r="G9" s="5">
        <f>(B9*E9)</f>
        <v>0</v>
      </c>
      <c r="H9" s="5">
        <f>(B9*F9)</f>
        <v>0</v>
      </c>
    </row>
    <row r="11" spans="1:9" ht="45" x14ac:dyDescent="0.25">
      <c r="A11">
        <v>5</v>
      </c>
      <c r="B11">
        <v>50</v>
      </c>
      <c r="C11" t="s">
        <v>104</v>
      </c>
      <c r="D11" s="3" t="s">
        <v>105</v>
      </c>
      <c r="G11" s="5">
        <f>(B11*E11)</f>
        <v>0</v>
      </c>
      <c r="H11" s="5">
        <f>(B11*F11)</f>
        <v>0</v>
      </c>
    </row>
    <row r="13" spans="1:9" ht="60" x14ac:dyDescent="0.25">
      <c r="A13">
        <v>6</v>
      </c>
      <c r="B13">
        <v>45</v>
      </c>
      <c r="C13" t="s">
        <v>104</v>
      </c>
      <c r="D13" s="3" t="s">
        <v>106</v>
      </c>
      <c r="G13" s="5">
        <f>(B13*E13)</f>
        <v>0</v>
      </c>
      <c r="H13" s="5">
        <f>(B13*F13)</f>
        <v>0</v>
      </c>
    </row>
    <row r="15" spans="1:9" x14ac:dyDescent="0.25">
      <c r="A15">
        <v>7</v>
      </c>
      <c r="B15">
        <v>5</v>
      </c>
      <c r="C15" t="s">
        <v>104</v>
      </c>
      <c r="D15" s="3" t="s">
        <v>107</v>
      </c>
      <c r="G15" s="5">
        <f>(B15*E15)</f>
        <v>0</v>
      </c>
      <c r="H15" s="5">
        <f>(B15*F15)</f>
        <v>0</v>
      </c>
    </row>
    <row r="17" spans="1:8" x14ac:dyDescent="0.25">
      <c r="A17">
        <v>8</v>
      </c>
      <c r="B17">
        <v>5</v>
      </c>
      <c r="C17" t="s">
        <v>9</v>
      </c>
      <c r="D17" s="3" t="s">
        <v>108</v>
      </c>
      <c r="G17" s="5">
        <f>(B17*E17)</f>
        <v>0</v>
      </c>
      <c r="H17" s="5">
        <f>(B17*F17)</f>
        <v>0</v>
      </c>
    </row>
    <row r="19" spans="1:8" x14ac:dyDescent="0.25">
      <c r="A19">
        <v>9</v>
      </c>
      <c r="B19">
        <v>1</v>
      </c>
      <c r="C19" t="s">
        <v>9</v>
      </c>
      <c r="D19" s="3" t="s">
        <v>109</v>
      </c>
      <c r="G19" s="5">
        <f>(B19*E19)</f>
        <v>0</v>
      </c>
      <c r="H19" s="5">
        <f>(B19*F19)</f>
        <v>0</v>
      </c>
    </row>
    <row r="21" spans="1:8" x14ac:dyDescent="0.25">
      <c r="A21">
        <v>10</v>
      </c>
      <c r="B21">
        <v>7</v>
      </c>
      <c r="C21" t="s">
        <v>9</v>
      </c>
      <c r="D21" s="3" t="s">
        <v>110</v>
      </c>
      <c r="G21" s="5">
        <f>(B21*E21)</f>
        <v>0</v>
      </c>
      <c r="H21" s="5">
        <f>(B21*F21)</f>
        <v>0</v>
      </c>
    </row>
    <row r="23" spans="1:8" x14ac:dyDescent="0.25">
      <c r="A23">
        <v>11</v>
      </c>
      <c r="B23">
        <v>1</v>
      </c>
      <c r="C23" t="s">
        <v>9</v>
      </c>
      <c r="D23" s="3" t="s">
        <v>111</v>
      </c>
      <c r="G23" s="5">
        <f>(B23*E23)</f>
        <v>0</v>
      </c>
      <c r="H23" s="5">
        <f>(B23*F23)</f>
        <v>0</v>
      </c>
    </row>
    <row r="25" spans="1:8" ht="60" x14ac:dyDescent="0.25">
      <c r="A25">
        <v>12</v>
      </c>
      <c r="B25">
        <v>90</v>
      </c>
      <c r="C25" t="s">
        <v>7</v>
      </c>
      <c r="D25" s="3" t="s">
        <v>112</v>
      </c>
      <c r="G25" s="5">
        <f>(B25*E25)</f>
        <v>0</v>
      </c>
      <c r="H25" s="5">
        <f>(B25*F25)</f>
        <v>0</v>
      </c>
    </row>
    <row r="27" spans="1:8" x14ac:dyDescent="0.25">
      <c r="A27">
        <v>13</v>
      </c>
      <c r="B27">
        <v>38</v>
      </c>
      <c r="C27" t="s">
        <v>7</v>
      </c>
      <c r="D27" s="3" t="s">
        <v>113</v>
      </c>
      <c r="G27" s="5">
        <f>(B27*E27)</f>
        <v>0</v>
      </c>
      <c r="H27" s="5">
        <f>(B27*F27)</f>
        <v>0</v>
      </c>
    </row>
    <row r="29" spans="1:8" ht="60" x14ac:dyDescent="0.25">
      <c r="A29">
        <v>14</v>
      </c>
      <c r="B29">
        <v>3</v>
      </c>
      <c r="C29" t="s">
        <v>7</v>
      </c>
      <c r="D29" s="3" t="s">
        <v>114</v>
      </c>
      <c r="G29" s="5">
        <f>(B29*E29)</f>
        <v>0</v>
      </c>
      <c r="H29" s="5">
        <f>(B29*F29)</f>
        <v>0</v>
      </c>
    </row>
    <row r="31" spans="1:8" x14ac:dyDescent="0.25">
      <c r="A31">
        <v>15</v>
      </c>
      <c r="B31">
        <v>23</v>
      </c>
      <c r="C31" t="s">
        <v>7</v>
      </c>
      <c r="D31" s="3" t="s">
        <v>115</v>
      </c>
      <c r="G31" s="5">
        <f>(B31*E31)</f>
        <v>0</v>
      </c>
      <c r="H31" s="5">
        <f>(B31*F31)</f>
        <v>0</v>
      </c>
    </row>
    <row r="33" spans="1:8" x14ac:dyDescent="0.25">
      <c r="A33">
        <v>16</v>
      </c>
      <c r="B33">
        <v>11</v>
      </c>
      <c r="C33" t="s">
        <v>7</v>
      </c>
      <c r="D33" s="3" t="s">
        <v>116</v>
      </c>
      <c r="G33" s="5">
        <f>(B33*E33)</f>
        <v>0</v>
      </c>
      <c r="H33" s="5">
        <f>(B33*F33)</f>
        <v>0</v>
      </c>
    </row>
    <row r="35" spans="1:8" x14ac:dyDescent="0.25">
      <c r="A35">
        <v>17</v>
      </c>
      <c r="B35">
        <v>8</v>
      </c>
      <c r="C35" t="s">
        <v>7</v>
      </c>
      <c r="D35" s="3" t="s">
        <v>117</v>
      </c>
      <c r="G35" s="5">
        <f>(B35*E35)</f>
        <v>0</v>
      </c>
      <c r="H35" s="5">
        <f>(B35*F35)</f>
        <v>0</v>
      </c>
    </row>
    <row r="37" spans="1:8" ht="90" x14ac:dyDescent="0.25">
      <c r="A37">
        <v>18</v>
      </c>
      <c r="B37">
        <v>35</v>
      </c>
      <c r="C37" t="s">
        <v>7</v>
      </c>
      <c r="D37" s="3" t="s">
        <v>118</v>
      </c>
      <c r="G37" s="5">
        <f>(B37*E37)</f>
        <v>0</v>
      </c>
      <c r="H37" s="5">
        <f>(B37*F37)</f>
        <v>0</v>
      </c>
    </row>
    <row r="39" spans="1:8" x14ac:dyDescent="0.25">
      <c r="A39">
        <v>19</v>
      </c>
      <c r="B39">
        <v>44</v>
      </c>
      <c r="C39" t="s">
        <v>7</v>
      </c>
      <c r="D39" s="3" t="s">
        <v>119</v>
      </c>
      <c r="G39" s="5">
        <f>(B39*E39)</f>
        <v>0</v>
      </c>
      <c r="H39" s="5">
        <f>(B39*F39)</f>
        <v>0</v>
      </c>
    </row>
    <row r="41" spans="1:8" x14ac:dyDescent="0.25">
      <c r="A41">
        <v>20</v>
      </c>
      <c r="B41">
        <v>22</v>
      </c>
      <c r="C41" t="s">
        <v>7</v>
      </c>
      <c r="D41" s="3" t="s">
        <v>120</v>
      </c>
      <c r="G41" s="5">
        <f>(B41*E41)</f>
        <v>0</v>
      </c>
      <c r="H41" s="5">
        <f>(B41*F41)</f>
        <v>0</v>
      </c>
    </row>
    <row r="43" spans="1:8" ht="60" x14ac:dyDescent="0.25">
      <c r="A43">
        <v>21</v>
      </c>
      <c r="B43">
        <v>3</v>
      </c>
      <c r="C43" t="s">
        <v>7</v>
      </c>
      <c r="D43" s="3" t="s">
        <v>121</v>
      </c>
      <c r="G43" s="5">
        <f>(B43*E43)</f>
        <v>0</v>
      </c>
      <c r="H43" s="5">
        <f>(B43*F43)</f>
        <v>0</v>
      </c>
    </row>
    <row r="45" spans="1:8" x14ac:dyDescent="0.25">
      <c r="A45">
        <v>22</v>
      </c>
      <c r="B45">
        <v>5</v>
      </c>
      <c r="C45" t="s">
        <v>7</v>
      </c>
      <c r="D45" s="3" t="s">
        <v>122</v>
      </c>
      <c r="G45" s="5">
        <f>(B45*E45)</f>
        <v>0</v>
      </c>
      <c r="H45" s="5">
        <f>(B45*F45)</f>
        <v>0</v>
      </c>
    </row>
    <row r="47" spans="1:8" ht="60" x14ac:dyDescent="0.25">
      <c r="A47">
        <v>23</v>
      </c>
      <c r="B47">
        <v>3</v>
      </c>
      <c r="C47" t="s">
        <v>9</v>
      </c>
      <c r="D47" s="3" t="s">
        <v>123</v>
      </c>
      <c r="G47" s="5">
        <f>(B47*E47)</f>
        <v>0</v>
      </c>
      <c r="H47" s="5">
        <f>(B47*F47)</f>
        <v>0</v>
      </c>
    </row>
    <row r="49" spans="1:8" ht="45" x14ac:dyDescent="0.25">
      <c r="A49">
        <v>24</v>
      </c>
      <c r="B49">
        <v>5</v>
      </c>
      <c r="C49" t="s">
        <v>124</v>
      </c>
      <c r="D49" s="3" t="s">
        <v>125</v>
      </c>
      <c r="G49" s="5">
        <f>(B49*E49)</f>
        <v>0</v>
      </c>
      <c r="H49" s="5">
        <f>(B49*F49)</f>
        <v>0</v>
      </c>
    </row>
    <row r="51" spans="1:8" ht="45" x14ac:dyDescent="0.25">
      <c r="A51">
        <v>25</v>
      </c>
      <c r="B51">
        <v>2</v>
      </c>
      <c r="C51" t="s">
        <v>124</v>
      </c>
      <c r="D51" s="3" t="s">
        <v>126</v>
      </c>
      <c r="G51" s="5">
        <f>(B51*E51)</f>
        <v>0</v>
      </c>
      <c r="H51" s="5">
        <f>(B51*F51)</f>
        <v>0</v>
      </c>
    </row>
    <row r="53" spans="1:8" ht="30" x14ac:dyDescent="0.25">
      <c r="A53">
        <v>26</v>
      </c>
      <c r="B53">
        <v>1</v>
      </c>
      <c r="C53" t="s">
        <v>9</v>
      </c>
      <c r="D53" s="3" t="s">
        <v>127</v>
      </c>
      <c r="G53" s="5">
        <f>(B53*E53)</f>
        <v>0</v>
      </c>
      <c r="H53" s="5">
        <f>(B53*F53)</f>
        <v>0</v>
      </c>
    </row>
    <row r="55" spans="1:8" x14ac:dyDescent="0.25">
      <c r="A55">
        <v>27</v>
      </c>
      <c r="B55">
        <v>2</v>
      </c>
      <c r="C55" t="s">
        <v>9</v>
      </c>
      <c r="D55" s="3" t="s">
        <v>128</v>
      </c>
      <c r="G55" s="5">
        <f>(B55*E55)</f>
        <v>0</v>
      </c>
      <c r="H55" s="5">
        <f>(B55*F55)</f>
        <v>0</v>
      </c>
    </row>
    <row r="57" spans="1:8" ht="30" x14ac:dyDescent="0.25">
      <c r="A57">
        <v>28</v>
      </c>
      <c r="B57">
        <v>1</v>
      </c>
      <c r="C57" t="s">
        <v>9</v>
      </c>
      <c r="D57" s="3" t="s">
        <v>129</v>
      </c>
      <c r="G57" s="5">
        <f>(B57*E57)</f>
        <v>0</v>
      </c>
      <c r="H57" s="5">
        <f>(B57*F57)</f>
        <v>0</v>
      </c>
    </row>
    <row r="59" spans="1:8" ht="60" x14ac:dyDescent="0.25">
      <c r="A59">
        <v>29</v>
      </c>
      <c r="B59">
        <v>1</v>
      </c>
      <c r="C59" t="s">
        <v>9</v>
      </c>
      <c r="D59" s="3" t="s">
        <v>130</v>
      </c>
      <c r="G59" s="5">
        <f>(B59*E59)</f>
        <v>0</v>
      </c>
      <c r="H59" s="5">
        <f>(B59*F59)</f>
        <v>0</v>
      </c>
    </row>
    <row r="61" spans="1:8" ht="45" x14ac:dyDescent="0.25">
      <c r="A61">
        <v>30</v>
      </c>
      <c r="B61">
        <v>1</v>
      </c>
      <c r="C61" t="s">
        <v>56</v>
      </c>
      <c r="D61" s="3" t="s">
        <v>131</v>
      </c>
      <c r="G61" s="5">
        <f>(B61*E61)</f>
        <v>0</v>
      </c>
      <c r="H61" s="5">
        <f>(B61*F61)</f>
        <v>0</v>
      </c>
    </row>
    <row r="63" spans="1:8" ht="60" x14ac:dyDescent="0.25">
      <c r="A63">
        <v>31</v>
      </c>
      <c r="B63">
        <v>1</v>
      </c>
      <c r="C63" t="s">
        <v>56</v>
      </c>
      <c r="D63" s="3" t="s">
        <v>132</v>
      </c>
      <c r="G63" s="5">
        <f>(B63*E63)</f>
        <v>0</v>
      </c>
      <c r="H63" s="5">
        <f>(B63*F63)</f>
        <v>0</v>
      </c>
    </row>
    <row r="65" spans="1:8" ht="30" x14ac:dyDescent="0.25">
      <c r="A65">
        <v>32</v>
      </c>
      <c r="B65">
        <v>1</v>
      </c>
      <c r="C65" t="s">
        <v>56</v>
      </c>
      <c r="D65" s="3" t="s">
        <v>133</v>
      </c>
      <c r="G65" s="5">
        <f>(B65*E65)</f>
        <v>0</v>
      </c>
      <c r="H65" s="5">
        <f>(B65*F65)</f>
        <v>0</v>
      </c>
    </row>
    <row r="67" spans="1:8" ht="60" x14ac:dyDescent="0.25">
      <c r="A67">
        <v>33</v>
      </c>
      <c r="B67">
        <v>1</v>
      </c>
      <c r="C67" t="s">
        <v>56</v>
      </c>
      <c r="D67" s="3" t="s">
        <v>134</v>
      </c>
      <c r="G67" s="5">
        <f>(B67*E67)</f>
        <v>0</v>
      </c>
      <c r="H67" s="5">
        <f>(B67*F67)</f>
        <v>0</v>
      </c>
    </row>
    <row r="69" spans="1:8" ht="60" x14ac:dyDescent="0.25">
      <c r="A69">
        <v>34</v>
      </c>
      <c r="B69">
        <v>1</v>
      </c>
      <c r="C69" t="s">
        <v>124</v>
      </c>
      <c r="D69" s="3" t="s">
        <v>135</v>
      </c>
      <c r="G69" s="5">
        <f>(B69*E69)</f>
        <v>0</v>
      </c>
      <c r="H69" s="5">
        <f>(B69*F69)</f>
        <v>0</v>
      </c>
    </row>
    <row r="71" spans="1:8" ht="30" x14ac:dyDescent="0.25">
      <c r="A71">
        <v>35</v>
      </c>
      <c r="B71">
        <v>1</v>
      </c>
      <c r="C71" t="s">
        <v>124</v>
      </c>
      <c r="D71" s="3" t="s">
        <v>136</v>
      </c>
      <c r="G71" s="5">
        <f>(B71*E71)</f>
        <v>0</v>
      </c>
      <c r="H71" s="5">
        <f>(B71*F71)</f>
        <v>0</v>
      </c>
    </row>
    <row r="73" spans="1:8" ht="60" x14ac:dyDescent="0.25">
      <c r="A73">
        <v>36</v>
      </c>
      <c r="B73">
        <v>1</v>
      </c>
      <c r="C73" t="s">
        <v>124</v>
      </c>
      <c r="D73" s="3" t="s">
        <v>137</v>
      </c>
      <c r="G73" s="5">
        <f>(B73*E73)</f>
        <v>0</v>
      </c>
      <c r="H73" s="5">
        <f>(B73*F73)</f>
        <v>0</v>
      </c>
    </row>
    <row r="75" spans="1:8" ht="30" x14ac:dyDescent="0.25">
      <c r="A75">
        <v>37</v>
      </c>
      <c r="B75">
        <v>0.85</v>
      </c>
      <c r="C75" t="s">
        <v>124</v>
      </c>
      <c r="D75" s="3" t="s">
        <v>138</v>
      </c>
      <c r="G75" s="5">
        <f>(B75*E75)</f>
        <v>0</v>
      </c>
      <c r="H75" s="5">
        <f>(B75*F75)</f>
        <v>0</v>
      </c>
    </row>
    <row r="77" spans="1:8" ht="30" x14ac:dyDescent="0.25">
      <c r="A77">
        <v>38</v>
      </c>
      <c r="B77">
        <v>1</v>
      </c>
      <c r="C77" t="s">
        <v>124</v>
      </c>
      <c r="D77" s="3" t="s">
        <v>139</v>
      </c>
      <c r="G77" s="5">
        <f>(B77*E77)</f>
        <v>0</v>
      </c>
      <c r="H77" s="5">
        <f>(B77*F77)</f>
        <v>0</v>
      </c>
    </row>
    <row r="79" spans="1:8" ht="30" x14ac:dyDescent="0.25">
      <c r="A79">
        <v>39</v>
      </c>
      <c r="B79">
        <v>1</v>
      </c>
      <c r="C79" t="s">
        <v>9</v>
      </c>
      <c r="D79" s="3" t="s">
        <v>140</v>
      </c>
      <c r="G79" s="5">
        <f>(B79*E79)</f>
        <v>0</v>
      </c>
      <c r="H79" s="5">
        <f>(B79*F79)</f>
        <v>0</v>
      </c>
    </row>
    <row r="81" spans="1:8" x14ac:dyDescent="0.25">
      <c r="A81">
        <v>40</v>
      </c>
      <c r="B81">
        <v>1</v>
      </c>
      <c r="C81" t="s">
        <v>9</v>
      </c>
      <c r="D81" s="3" t="s">
        <v>141</v>
      </c>
      <c r="G81" s="5">
        <f>(B81*E81)</f>
        <v>0</v>
      </c>
      <c r="H81" s="5">
        <f>(B81*F81)</f>
        <v>0</v>
      </c>
    </row>
    <row r="83" spans="1:8" ht="30" x14ac:dyDescent="0.25">
      <c r="A83">
        <v>41</v>
      </c>
      <c r="B83">
        <v>1</v>
      </c>
      <c r="C83" t="s">
        <v>9</v>
      </c>
      <c r="D83" s="3" t="s">
        <v>142</v>
      </c>
      <c r="G83" s="5">
        <f>(B83*E83)</f>
        <v>0</v>
      </c>
      <c r="H83" s="5">
        <f>(B83*F83)</f>
        <v>0</v>
      </c>
    </row>
    <row r="85" spans="1:8" x14ac:dyDescent="0.25">
      <c r="A85">
        <v>42</v>
      </c>
      <c r="B85">
        <v>1</v>
      </c>
      <c r="C85" t="s">
        <v>9</v>
      </c>
      <c r="D85" s="3" t="s">
        <v>25</v>
      </c>
      <c r="G85" s="5">
        <f>(B85*E85)</f>
        <v>0</v>
      </c>
      <c r="H85" s="5">
        <f>(B85*F85)</f>
        <v>0</v>
      </c>
    </row>
    <row r="87" spans="1:8" x14ac:dyDescent="0.25">
      <c r="A87">
        <v>43</v>
      </c>
      <c r="B87">
        <v>1</v>
      </c>
      <c r="C87" t="s">
        <v>9</v>
      </c>
      <c r="D87" s="3" t="s">
        <v>143</v>
      </c>
      <c r="G87" s="5">
        <f>(B87*E87)</f>
        <v>0</v>
      </c>
      <c r="H87" s="5">
        <f>(B87*F87)</f>
        <v>0</v>
      </c>
    </row>
    <row r="88" spans="1:8" x14ac:dyDescent="0.25">
      <c r="A88" s="6"/>
      <c r="B88" s="6"/>
      <c r="C88" s="6"/>
      <c r="D88" s="7" t="s">
        <v>145</v>
      </c>
      <c r="E88" s="8"/>
      <c r="F88" s="8"/>
      <c r="G88" s="9">
        <f>SUM(G2:G87)</f>
        <v>0</v>
      </c>
      <c r="H88" s="9">
        <f>SUM(H2:H87)</f>
        <v>0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&amp;L2023.12.12.&amp;CHuszárokelőpuszta - Vadászház épület átalakítása
&amp;A&amp;R&amp;P/&amp;N.oldal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68"/>
  <sheetViews>
    <sheetView view="pageBreakPreview" zoomScaleNormal="70" zoomScaleSheetLayoutView="100" workbookViewId="0"/>
  </sheetViews>
  <sheetFormatPr defaultRowHeight="15" x14ac:dyDescent="0.25"/>
  <cols>
    <col min="1" max="1" width="4.140625" bestFit="1" customWidth="1"/>
    <col min="2" max="2" width="4.5703125" bestFit="1" customWidth="1"/>
    <col min="3" max="3" width="5.42578125" bestFit="1" customWidth="1"/>
    <col min="4" max="4" width="69.5703125" style="3" customWidth="1"/>
    <col min="5" max="8" width="11.7109375" style="5" customWidth="1"/>
  </cols>
  <sheetData>
    <row r="1" spans="1:9" x14ac:dyDescent="0.25">
      <c r="A1" s="1" t="s">
        <v>0</v>
      </c>
      <c r="B1" s="1" t="s">
        <v>144</v>
      </c>
      <c r="C1" s="1" t="s">
        <v>1</v>
      </c>
      <c r="D1" s="2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1"/>
    </row>
    <row r="3" spans="1:9" ht="45" x14ac:dyDescent="0.25">
      <c r="A3">
        <v>1</v>
      </c>
      <c r="B3">
        <v>1</v>
      </c>
      <c r="C3" t="s">
        <v>9</v>
      </c>
      <c r="D3" s="3" t="s">
        <v>69</v>
      </c>
      <c r="G3" s="5">
        <f>(B3*E3)</f>
        <v>0</v>
      </c>
      <c r="H3" s="5">
        <f>(B3*F3)</f>
        <v>0</v>
      </c>
    </row>
    <row r="5" spans="1:9" ht="30" x14ac:dyDescent="0.25">
      <c r="A5">
        <v>2</v>
      </c>
      <c r="B5">
        <v>1</v>
      </c>
      <c r="C5" t="s">
        <v>9</v>
      </c>
      <c r="D5" s="3" t="s">
        <v>70</v>
      </c>
      <c r="G5" s="5">
        <f>(B5*E5)</f>
        <v>0</v>
      </c>
      <c r="H5" s="5">
        <f>(B5*F5)</f>
        <v>0</v>
      </c>
    </row>
    <row r="7" spans="1:9" x14ac:dyDescent="0.25">
      <c r="A7">
        <v>3</v>
      </c>
      <c r="B7">
        <v>1</v>
      </c>
      <c r="C7" t="s">
        <v>56</v>
      </c>
      <c r="D7" s="3" t="s">
        <v>71</v>
      </c>
      <c r="G7" s="5">
        <f>(B7*E7)</f>
        <v>0</v>
      </c>
      <c r="H7" s="5">
        <f>(B7*F7)</f>
        <v>0</v>
      </c>
    </row>
    <row r="9" spans="1:9" x14ac:dyDescent="0.25">
      <c r="A9">
        <v>4</v>
      </c>
      <c r="B9">
        <v>1</v>
      </c>
      <c r="C9" t="s">
        <v>56</v>
      </c>
      <c r="D9" s="3" t="s">
        <v>72</v>
      </c>
      <c r="G9" s="5">
        <f>(B9*E9)</f>
        <v>0</v>
      </c>
      <c r="H9" s="5">
        <f>(B9*F9)</f>
        <v>0</v>
      </c>
    </row>
    <row r="11" spans="1:9" x14ac:dyDescent="0.25">
      <c r="A11">
        <v>5</v>
      </c>
      <c r="B11">
        <v>2</v>
      </c>
      <c r="C11" t="s">
        <v>9</v>
      </c>
      <c r="D11" s="3" t="s">
        <v>73</v>
      </c>
      <c r="G11" s="5">
        <f>(B11*E11)</f>
        <v>0</v>
      </c>
      <c r="H11" s="5">
        <f>(B11*F11)</f>
        <v>0</v>
      </c>
    </row>
    <row r="13" spans="1:9" ht="60" x14ac:dyDescent="0.25">
      <c r="A13">
        <v>6</v>
      </c>
      <c r="B13">
        <v>8</v>
      </c>
      <c r="C13" t="s">
        <v>7</v>
      </c>
      <c r="D13" s="3" t="s">
        <v>74</v>
      </c>
      <c r="G13" s="5">
        <f>(B13*E13)</f>
        <v>0</v>
      </c>
      <c r="H13" s="5">
        <f>(B13*F13)</f>
        <v>0</v>
      </c>
    </row>
    <row r="15" spans="1:9" ht="60" x14ac:dyDescent="0.25">
      <c r="A15">
        <v>7</v>
      </c>
      <c r="B15">
        <v>8</v>
      </c>
      <c r="C15" t="s">
        <v>7</v>
      </c>
      <c r="D15" s="3" t="s">
        <v>75</v>
      </c>
      <c r="G15" s="5">
        <f>(B15*E15)</f>
        <v>0</v>
      </c>
      <c r="H15" s="5">
        <f>(B15*F15)</f>
        <v>0</v>
      </c>
    </row>
    <row r="17" spans="1:8" ht="90" x14ac:dyDescent="0.25">
      <c r="A17">
        <v>8</v>
      </c>
      <c r="B17">
        <v>53</v>
      </c>
      <c r="C17" t="s">
        <v>7</v>
      </c>
      <c r="D17" s="3" t="s">
        <v>76</v>
      </c>
      <c r="G17" s="5">
        <f>(B17*E17)</f>
        <v>0</v>
      </c>
      <c r="H17" s="5">
        <f>(B17*F17)</f>
        <v>0</v>
      </c>
    </row>
    <row r="19" spans="1:8" ht="45" x14ac:dyDescent="0.25">
      <c r="A19">
        <v>9</v>
      </c>
      <c r="B19">
        <v>2</v>
      </c>
      <c r="C19" t="s">
        <v>7</v>
      </c>
      <c r="D19" s="3" t="s">
        <v>77</v>
      </c>
      <c r="G19" s="5">
        <f>(B19*E19)</f>
        <v>0</v>
      </c>
      <c r="H19" s="5">
        <f>(B19*F19)</f>
        <v>0</v>
      </c>
    </row>
    <row r="21" spans="1:8" x14ac:dyDescent="0.25">
      <c r="A21">
        <v>10</v>
      </c>
      <c r="B21">
        <v>6</v>
      </c>
      <c r="C21" t="s">
        <v>7</v>
      </c>
      <c r="D21" s="3" t="s">
        <v>78</v>
      </c>
      <c r="G21" s="5">
        <f>(B21*E21)</f>
        <v>0</v>
      </c>
      <c r="H21" s="5">
        <f>(B21*F21)</f>
        <v>0</v>
      </c>
    </row>
    <row r="23" spans="1:8" ht="75" x14ac:dyDescent="0.25">
      <c r="A23">
        <v>11</v>
      </c>
      <c r="B23">
        <v>1</v>
      </c>
      <c r="C23" t="s">
        <v>9</v>
      </c>
      <c r="D23" s="3" t="s">
        <v>79</v>
      </c>
      <c r="G23" s="5">
        <f>(B23*E23)</f>
        <v>0</v>
      </c>
      <c r="H23" s="5">
        <f>(B23*F23)</f>
        <v>0</v>
      </c>
    </row>
    <row r="25" spans="1:8" ht="30" x14ac:dyDescent="0.25">
      <c r="A25">
        <v>12</v>
      </c>
      <c r="B25">
        <v>1</v>
      </c>
      <c r="C25" t="s">
        <v>9</v>
      </c>
      <c r="D25" s="3" t="s">
        <v>80</v>
      </c>
      <c r="G25" s="5">
        <f>(B25*E25)</f>
        <v>0</v>
      </c>
      <c r="H25" s="5">
        <f>(B25*F25)</f>
        <v>0</v>
      </c>
    </row>
    <row r="27" spans="1:8" x14ac:dyDescent="0.25">
      <c r="A27">
        <v>13</v>
      </c>
      <c r="B27">
        <v>2</v>
      </c>
      <c r="C27" t="s">
        <v>9</v>
      </c>
      <c r="D27" s="3" t="s">
        <v>81</v>
      </c>
      <c r="G27" s="5">
        <f>(B27*E27)</f>
        <v>0</v>
      </c>
      <c r="H27" s="5">
        <f>(B27*F27)</f>
        <v>0</v>
      </c>
    </row>
    <row r="29" spans="1:8" ht="45" x14ac:dyDescent="0.25">
      <c r="A29">
        <v>14</v>
      </c>
      <c r="B29">
        <v>2</v>
      </c>
      <c r="C29" t="s">
        <v>9</v>
      </c>
      <c r="D29" s="3" t="s">
        <v>82</v>
      </c>
      <c r="G29" s="5">
        <f>(B29*E29)</f>
        <v>0</v>
      </c>
      <c r="H29" s="5">
        <f>(B29*F29)</f>
        <v>0</v>
      </c>
    </row>
    <row r="31" spans="1:8" x14ac:dyDescent="0.25">
      <c r="A31">
        <v>15</v>
      </c>
      <c r="B31">
        <v>5</v>
      </c>
      <c r="C31" t="s">
        <v>9</v>
      </c>
      <c r="D31" s="3" t="s">
        <v>83</v>
      </c>
      <c r="G31" s="5">
        <f>(B31*E31)</f>
        <v>0</v>
      </c>
      <c r="H31" s="5">
        <f>(B31*F31)</f>
        <v>0</v>
      </c>
    </row>
    <row r="33" spans="1:8" ht="30" x14ac:dyDescent="0.25">
      <c r="A33">
        <v>16</v>
      </c>
      <c r="B33">
        <v>1</v>
      </c>
      <c r="C33" t="s">
        <v>9</v>
      </c>
      <c r="D33" s="3" t="s">
        <v>84</v>
      </c>
      <c r="G33" s="5">
        <f>(B33*E33)</f>
        <v>0</v>
      </c>
      <c r="H33" s="5">
        <f>(B33*F33)</f>
        <v>0</v>
      </c>
    </row>
    <row r="35" spans="1:8" ht="30" x14ac:dyDescent="0.25">
      <c r="A35">
        <v>17</v>
      </c>
      <c r="B35">
        <v>1</v>
      </c>
      <c r="C35" t="s">
        <v>9</v>
      </c>
      <c r="D35" s="3" t="s">
        <v>85</v>
      </c>
      <c r="G35" s="5">
        <f>(B35*E35)</f>
        <v>0</v>
      </c>
      <c r="H35" s="5">
        <f>(B35*F35)</f>
        <v>0</v>
      </c>
    </row>
    <row r="37" spans="1:8" ht="30" x14ac:dyDescent="0.25">
      <c r="A37">
        <v>18</v>
      </c>
      <c r="B37">
        <v>4</v>
      </c>
      <c r="C37" t="s">
        <v>9</v>
      </c>
      <c r="D37" s="3" t="s">
        <v>86</v>
      </c>
      <c r="G37" s="5">
        <f>(B37*E37)</f>
        <v>0</v>
      </c>
      <c r="H37" s="5">
        <f>(B37*F37)</f>
        <v>0</v>
      </c>
    </row>
    <row r="39" spans="1:8" ht="30" x14ac:dyDescent="0.25">
      <c r="A39">
        <v>19</v>
      </c>
      <c r="B39">
        <v>2</v>
      </c>
      <c r="C39" t="s">
        <v>9</v>
      </c>
      <c r="D39" s="3" t="s">
        <v>87</v>
      </c>
      <c r="G39" s="5">
        <f>(B39*E39)</f>
        <v>0</v>
      </c>
      <c r="H39" s="5">
        <f>(B39*F39)</f>
        <v>0</v>
      </c>
    </row>
    <row r="41" spans="1:8" ht="30" x14ac:dyDescent="0.25">
      <c r="A41">
        <v>20</v>
      </c>
      <c r="B41">
        <v>1</v>
      </c>
      <c r="C41" t="s">
        <v>9</v>
      </c>
      <c r="D41" s="3" t="s">
        <v>88</v>
      </c>
      <c r="G41" s="5">
        <f>(B41*E41)</f>
        <v>0</v>
      </c>
      <c r="H41" s="5">
        <f>(B41*F41)</f>
        <v>0</v>
      </c>
    </row>
    <row r="43" spans="1:8" ht="30" x14ac:dyDescent="0.25">
      <c r="A43">
        <v>21</v>
      </c>
      <c r="B43">
        <v>1</v>
      </c>
      <c r="C43" t="s">
        <v>9</v>
      </c>
      <c r="D43" s="3" t="s">
        <v>89</v>
      </c>
      <c r="G43" s="5">
        <f>(B43*E43)</f>
        <v>0</v>
      </c>
      <c r="H43" s="5">
        <f>(B43*F43)</f>
        <v>0</v>
      </c>
    </row>
    <row r="45" spans="1:8" ht="30" x14ac:dyDescent="0.25">
      <c r="A45">
        <v>22</v>
      </c>
      <c r="B45">
        <v>1</v>
      </c>
      <c r="C45" t="s">
        <v>9</v>
      </c>
      <c r="D45" s="3" t="s">
        <v>90</v>
      </c>
      <c r="G45" s="5">
        <f>(B45*E45)</f>
        <v>0</v>
      </c>
      <c r="H45" s="5">
        <f>(B45*F45)</f>
        <v>0</v>
      </c>
    </row>
    <row r="47" spans="1:8" ht="60" x14ac:dyDescent="0.25">
      <c r="A47">
        <v>23</v>
      </c>
      <c r="B47">
        <v>1</v>
      </c>
      <c r="C47" t="s">
        <v>9</v>
      </c>
      <c r="D47" s="3" t="s">
        <v>91</v>
      </c>
      <c r="G47" s="5">
        <f>(B47*E47)</f>
        <v>0</v>
      </c>
      <c r="H47" s="5">
        <f>(B47*F47)</f>
        <v>0</v>
      </c>
    </row>
    <row r="49" spans="1:8" ht="30" x14ac:dyDescent="0.25">
      <c r="A49">
        <v>24</v>
      </c>
      <c r="B49">
        <v>26</v>
      </c>
      <c r="C49" t="s">
        <v>7</v>
      </c>
      <c r="D49" s="3" t="s">
        <v>92</v>
      </c>
      <c r="G49" s="5">
        <f>(B49*E49)</f>
        <v>0</v>
      </c>
      <c r="H49" s="5">
        <f>(B49*F49)</f>
        <v>0</v>
      </c>
    </row>
    <row r="51" spans="1:8" ht="45" x14ac:dyDescent="0.25">
      <c r="A51">
        <v>25</v>
      </c>
      <c r="B51">
        <v>26</v>
      </c>
      <c r="C51" t="s">
        <v>7</v>
      </c>
      <c r="D51" s="3" t="s">
        <v>93</v>
      </c>
      <c r="G51" s="5">
        <f>(B51*E51)</f>
        <v>0</v>
      </c>
      <c r="H51" s="5">
        <f>(B51*F51)</f>
        <v>0</v>
      </c>
    </row>
    <row r="53" spans="1:8" x14ac:dyDescent="0.25">
      <c r="A53">
        <v>26</v>
      </c>
      <c r="B53">
        <v>26</v>
      </c>
      <c r="C53" t="s">
        <v>7</v>
      </c>
      <c r="D53" s="3" t="s">
        <v>94</v>
      </c>
      <c r="G53" s="5">
        <f>(B53*E53)</f>
        <v>0</v>
      </c>
      <c r="H53" s="5">
        <f>(B53*F53)</f>
        <v>0</v>
      </c>
    </row>
    <row r="55" spans="1:8" ht="30" x14ac:dyDescent="0.25">
      <c r="A55">
        <v>27</v>
      </c>
      <c r="B55">
        <v>1</v>
      </c>
      <c r="C55" t="s">
        <v>56</v>
      </c>
      <c r="D55" s="3" t="s">
        <v>95</v>
      </c>
      <c r="G55" s="5">
        <f>(B55*E55)</f>
        <v>0</v>
      </c>
      <c r="H55" s="5">
        <f>(B55*F55)</f>
        <v>0</v>
      </c>
    </row>
    <row r="57" spans="1:8" ht="30" x14ac:dyDescent="0.25">
      <c r="A57">
        <v>28</v>
      </c>
      <c r="B57">
        <v>4</v>
      </c>
      <c r="C57" t="s">
        <v>96</v>
      </c>
      <c r="D57" s="3" t="s">
        <v>97</v>
      </c>
      <c r="G57" s="5">
        <f>(B57*E57)</f>
        <v>0</v>
      </c>
      <c r="H57" s="5">
        <f>(B57*F57)</f>
        <v>0</v>
      </c>
    </row>
    <row r="59" spans="1:8" x14ac:dyDescent="0.25">
      <c r="A59">
        <v>29</v>
      </c>
      <c r="B59">
        <v>1</v>
      </c>
      <c r="C59" t="s">
        <v>9</v>
      </c>
      <c r="D59" s="3" t="s">
        <v>98</v>
      </c>
      <c r="G59" s="5">
        <f>(B59*E59)</f>
        <v>0</v>
      </c>
      <c r="H59" s="5">
        <f>(B59*F59)</f>
        <v>0</v>
      </c>
    </row>
    <row r="61" spans="1:8" ht="30" x14ac:dyDescent="0.25">
      <c r="A61">
        <v>30</v>
      </c>
      <c r="B61">
        <v>1</v>
      </c>
      <c r="C61" t="s">
        <v>9</v>
      </c>
      <c r="D61" s="3" t="s">
        <v>99</v>
      </c>
      <c r="G61" s="5">
        <f>(B61*E61)</f>
        <v>0</v>
      </c>
      <c r="H61" s="5">
        <f>(B61*F61)</f>
        <v>0</v>
      </c>
    </row>
    <row r="63" spans="1:8" x14ac:dyDescent="0.25">
      <c r="A63">
        <v>31</v>
      </c>
      <c r="B63">
        <v>1</v>
      </c>
      <c r="C63" t="s">
        <v>9</v>
      </c>
      <c r="D63" s="3" t="s">
        <v>25</v>
      </c>
      <c r="G63" s="5">
        <f>(B63*E63)</f>
        <v>0</v>
      </c>
      <c r="H63" s="5">
        <f>(B63*F63)</f>
        <v>0</v>
      </c>
    </row>
    <row r="65" spans="1:8" x14ac:dyDescent="0.25">
      <c r="A65">
        <v>32</v>
      </c>
      <c r="B65">
        <v>1</v>
      </c>
      <c r="C65" t="s">
        <v>9</v>
      </c>
      <c r="D65" s="3" t="s">
        <v>26</v>
      </c>
      <c r="G65" s="5">
        <f>(B65*E65)</f>
        <v>0</v>
      </c>
      <c r="H65" s="5">
        <f>(B65*F65)</f>
        <v>0</v>
      </c>
    </row>
    <row r="67" spans="1:8" x14ac:dyDescent="0.25">
      <c r="A67">
        <v>33</v>
      </c>
      <c r="B67">
        <v>1</v>
      </c>
      <c r="C67" t="s">
        <v>9</v>
      </c>
      <c r="D67" s="3" t="s">
        <v>27</v>
      </c>
      <c r="G67" s="5">
        <f>(B67*E67)</f>
        <v>0</v>
      </c>
      <c r="H67" s="5">
        <f>(B67*F67)</f>
        <v>0</v>
      </c>
    </row>
    <row r="68" spans="1:8" x14ac:dyDescent="0.25">
      <c r="A68" s="6"/>
      <c r="B68" s="6"/>
      <c r="C68" s="6"/>
      <c r="D68" s="7" t="s">
        <v>145</v>
      </c>
      <c r="E68" s="8"/>
      <c r="F68" s="8"/>
      <c r="G68" s="9">
        <f>SUM(G2:G67)</f>
        <v>0</v>
      </c>
      <c r="H68" s="9">
        <f>SUM(H2:H67)</f>
        <v>0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&amp;L2023.12.12.&amp;CHuszárokelőpuszta - Vadászház épület átalakítása
&amp;A&amp;R&amp;P/&amp;N.oldal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90"/>
  <sheetViews>
    <sheetView view="pageBreakPreview" zoomScaleNormal="70" zoomScaleSheetLayoutView="100" workbookViewId="0"/>
  </sheetViews>
  <sheetFormatPr defaultRowHeight="15" x14ac:dyDescent="0.25"/>
  <cols>
    <col min="1" max="1" width="4.140625" bestFit="1" customWidth="1"/>
    <col min="2" max="2" width="4.5703125" bestFit="1" customWidth="1"/>
    <col min="3" max="3" width="5.42578125" bestFit="1" customWidth="1"/>
    <col min="4" max="4" width="69.5703125" style="3" customWidth="1"/>
    <col min="5" max="8" width="11.7109375" style="5" customWidth="1"/>
  </cols>
  <sheetData>
    <row r="1" spans="1:9" x14ac:dyDescent="0.25">
      <c r="A1" s="1" t="s">
        <v>0</v>
      </c>
      <c r="B1" s="1" t="s">
        <v>144</v>
      </c>
      <c r="C1" s="1" t="s">
        <v>1</v>
      </c>
      <c r="D1" s="2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1"/>
    </row>
    <row r="3" spans="1:9" ht="120" x14ac:dyDescent="0.25">
      <c r="A3">
        <v>1</v>
      </c>
      <c r="B3">
        <v>1</v>
      </c>
      <c r="C3" t="s">
        <v>28</v>
      </c>
      <c r="D3" s="3" t="s">
        <v>29</v>
      </c>
      <c r="G3" s="5">
        <f>(B3*E3)</f>
        <v>0</v>
      </c>
      <c r="H3" s="5">
        <f>(B3*F3)</f>
        <v>0</v>
      </c>
    </row>
    <row r="5" spans="1:9" x14ac:dyDescent="0.25">
      <c r="A5">
        <v>2</v>
      </c>
      <c r="B5">
        <v>50</v>
      </c>
      <c r="C5" t="s">
        <v>28</v>
      </c>
      <c r="D5" s="3" t="s">
        <v>30</v>
      </c>
      <c r="G5" s="5">
        <f>(B5*E5)</f>
        <v>0</v>
      </c>
      <c r="H5" s="5">
        <f>(B5*F5)</f>
        <v>0</v>
      </c>
    </row>
    <row r="7" spans="1:9" ht="45" x14ac:dyDescent="0.25">
      <c r="A7">
        <v>3</v>
      </c>
      <c r="B7">
        <v>6</v>
      </c>
      <c r="C7" t="s">
        <v>7</v>
      </c>
      <c r="D7" s="3" t="s">
        <v>31</v>
      </c>
      <c r="G7" s="5">
        <f>(B7*E7)</f>
        <v>0</v>
      </c>
      <c r="H7" s="5">
        <f>(B7*F7)</f>
        <v>0</v>
      </c>
    </row>
    <row r="9" spans="1:9" x14ac:dyDescent="0.25">
      <c r="A9">
        <v>4</v>
      </c>
      <c r="B9">
        <v>3</v>
      </c>
      <c r="C9" t="s">
        <v>7</v>
      </c>
      <c r="D9" s="3" t="s">
        <v>32</v>
      </c>
      <c r="G9" s="5">
        <f>(B9*E9)</f>
        <v>0</v>
      </c>
      <c r="H9" s="5">
        <f>(B9*F9)</f>
        <v>0</v>
      </c>
    </row>
    <row r="11" spans="1:9" x14ac:dyDescent="0.25">
      <c r="A11">
        <v>5</v>
      </c>
      <c r="B11">
        <v>3</v>
      </c>
      <c r="C11" t="s">
        <v>7</v>
      </c>
      <c r="D11" s="3" t="s">
        <v>33</v>
      </c>
      <c r="G11" s="5">
        <f>(B11*E11)</f>
        <v>0</v>
      </c>
      <c r="H11" s="5">
        <f>(B11*F11)</f>
        <v>0</v>
      </c>
    </row>
    <row r="13" spans="1:9" x14ac:dyDescent="0.25">
      <c r="A13">
        <v>6</v>
      </c>
      <c r="B13">
        <v>6</v>
      </c>
      <c r="C13" t="s">
        <v>7</v>
      </c>
      <c r="D13" s="3" t="s">
        <v>34</v>
      </c>
      <c r="G13" s="5">
        <f>(B13*E13)</f>
        <v>0</v>
      </c>
      <c r="H13" s="5">
        <f>(B13*F13)</f>
        <v>0</v>
      </c>
    </row>
    <row r="15" spans="1:9" ht="45" x14ac:dyDescent="0.25">
      <c r="A15">
        <v>7</v>
      </c>
      <c r="B15">
        <v>1</v>
      </c>
      <c r="C15" t="s">
        <v>7</v>
      </c>
      <c r="D15" s="3" t="s">
        <v>35</v>
      </c>
      <c r="G15" s="5">
        <f>(B15*E15)</f>
        <v>0</v>
      </c>
      <c r="H15" s="5">
        <f>(B15*F15)</f>
        <v>0</v>
      </c>
    </row>
    <row r="17" spans="1:8" x14ac:dyDescent="0.25">
      <c r="A17">
        <v>8</v>
      </c>
      <c r="B17">
        <v>1</v>
      </c>
      <c r="C17" t="s">
        <v>7</v>
      </c>
      <c r="D17" s="3" t="s">
        <v>36</v>
      </c>
      <c r="G17" s="5">
        <f>(B17*E17)</f>
        <v>0</v>
      </c>
      <c r="H17" s="5">
        <f>(B17*F17)</f>
        <v>0</v>
      </c>
    </row>
    <row r="19" spans="1:8" x14ac:dyDescent="0.25">
      <c r="A19">
        <v>9</v>
      </c>
      <c r="B19">
        <v>1</v>
      </c>
      <c r="C19" t="s">
        <v>7</v>
      </c>
      <c r="D19" s="3" t="s">
        <v>37</v>
      </c>
      <c r="G19" s="5">
        <f>(B19*E19)</f>
        <v>0</v>
      </c>
      <c r="H19" s="5">
        <f>(B19*F19)</f>
        <v>0</v>
      </c>
    </row>
    <row r="21" spans="1:8" ht="45" x14ac:dyDescent="0.25">
      <c r="A21">
        <v>10</v>
      </c>
      <c r="B21">
        <v>2</v>
      </c>
      <c r="C21" t="s">
        <v>9</v>
      </c>
      <c r="D21" s="3" t="s">
        <v>38</v>
      </c>
      <c r="G21" s="5">
        <f>(B21*E21)</f>
        <v>0</v>
      </c>
      <c r="H21" s="5">
        <f>(B21*F21)</f>
        <v>0</v>
      </c>
    </row>
    <row r="23" spans="1:8" x14ac:dyDescent="0.25">
      <c r="A23">
        <v>11</v>
      </c>
      <c r="B23">
        <v>1</v>
      </c>
      <c r="C23" t="s">
        <v>9</v>
      </c>
      <c r="D23" s="3" t="s">
        <v>36</v>
      </c>
      <c r="G23" s="5">
        <f>(B23*E23)</f>
        <v>0</v>
      </c>
      <c r="H23" s="5">
        <f>(B23*F23)</f>
        <v>0</v>
      </c>
    </row>
    <row r="25" spans="1:8" x14ac:dyDescent="0.25">
      <c r="A25">
        <v>12</v>
      </c>
      <c r="B25">
        <v>1</v>
      </c>
      <c r="C25" t="s">
        <v>9</v>
      </c>
      <c r="D25" s="3" t="s">
        <v>37</v>
      </c>
      <c r="G25" s="5">
        <f>(B25*E25)</f>
        <v>0</v>
      </c>
      <c r="H25" s="5">
        <f>(B25*F25)</f>
        <v>0</v>
      </c>
    </row>
    <row r="27" spans="1:8" ht="45" x14ac:dyDescent="0.25">
      <c r="A27">
        <v>13</v>
      </c>
      <c r="B27">
        <v>3</v>
      </c>
      <c r="C27" t="s">
        <v>9</v>
      </c>
      <c r="D27" s="3" t="s">
        <v>39</v>
      </c>
      <c r="G27" s="5">
        <f>(B27*E27)</f>
        <v>0</v>
      </c>
      <c r="H27" s="5">
        <f>(B27*F27)</f>
        <v>0</v>
      </c>
    </row>
    <row r="29" spans="1:8" x14ac:dyDescent="0.25">
      <c r="A29">
        <v>14</v>
      </c>
      <c r="B29">
        <v>1</v>
      </c>
      <c r="C29" t="s">
        <v>9</v>
      </c>
      <c r="D29" s="3" t="s">
        <v>37</v>
      </c>
      <c r="G29" s="5">
        <f>(B29*E29)</f>
        <v>0</v>
      </c>
      <c r="H29" s="5">
        <f>(B29*F29)</f>
        <v>0</v>
      </c>
    </row>
    <row r="31" spans="1:8" ht="60" x14ac:dyDescent="0.25">
      <c r="A31">
        <v>15</v>
      </c>
      <c r="B31">
        <v>1</v>
      </c>
      <c r="C31" t="s">
        <v>9</v>
      </c>
      <c r="D31" s="3" t="s">
        <v>40</v>
      </c>
      <c r="G31" s="5">
        <f>(B31*E31)</f>
        <v>0</v>
      </c>
      <c r="H31" s="5">
        <f>(B31*F31)</f>
        <v>0</v>
      </c>
    </row>
    <row r="33" spans="1:8" ht="45" x14ac:dyDescent="0.25">
      <c r="A33">
        <v>16</v>
      </c>
      <c r="B33">
        <v>1</v>
      </c>
      <c r="C33" t="s">
        <v>9</v>
      </c>
      <c r="D33" s="3" t="s">
        <v>41</v>
      </c>
      <c r="G33" s="5">
        <f>(B33*E33)</f>
        <v>0</v>
      </c>
      <c r="H33" s="5">
        <f>(B33*F33)</f>
        <v>0</v>
      </c>
    </row>
    <row r="35" spans="1:8" x14ac:dyDescent="0.25">
      <c r="A35">
        <v>17</v>
      </c>
      <c r="B35">
        <v>1</v>
      </c>
      <c r="C35" t="s">
        <v>9</v>
      </c>
      <c r="D35" s="3" t="s">
        <v>42</v>
      </c>
      <c r="G35" s="5">
        <f>(B35*E35)</f>
        <v>0</v>
      </c>
      <c r="H35" s="5">
        <f>(B35*F35)</f>
        <v>0</v>
      </c>
    </row>
    <row r="37" spans="1:8" x14ac:dyDescent="0.25">
      <c r="A37">
        <v>18</v>
      </c>
      <c r="B37">
        <v>1</v>
      </c>
      <c r="C37" t="s">
        <v>9</v>
      </c>
      <c r="D37" s="3" t="s">
        <v>43</v>
      </c>
      <c r="G37" s="5">
        <f>(B37*E37)</f>
        <v>0</v>
      </c>
      <c r="H37" s="5">
        <f>(B37*F37)</f>
        <v>0</v>
      </c>
    </row>
    <row r="39" spans="1:8" ht="60" x14ac:dyDescent="0.25">
      <c r="A39">
        <v>19</v>
      </c>
      <c r="B39">
        <v>1</v>
      </c>
      <c r="C39" t="s">
        <v>9</v>
      </c>
      <c r="D39" s="3" t="s">
        <v>44</v>
      </c>
      <c r="G39" s="5">
        <f>(B39*E39)</f>
        <v>0</v>
      </c>
      <c r="H39" s="5">
        <f>(B39*F39)</f>
        <v>0</v>
      </c>
    </row>
    <row r="41" spans="1:8" x14ac:dyDescent="0.25">
      <c r="A41">
        <v>20</v>
      </c>
      <c r="B41">
        <v>1</v>
      </c>
      <c r="C41" t="s">
        <v>9</v>
      </c>
      <c r="D41" s="3" t="s">
        <v>37</v>
      </c>
      <c r="G41" s="5">
        <f>(B41*E41)</f>
        <v>0</v>
      </c>
      <c r="H41" s="5">
        <f>(B41*F41)</f>
        <v>0</v>
      </c>
    </row>
    <row r="43" spans="1:8" x14ac:dyDescent="0.25">
      <c r="A43">
        <v>21</v>
      </c>
      <c r="B43">
        <v>1</v>
      </c>
      <c r="C43" t="s">
        <v>9</v>
      </c>
      <c r="D43" s="3" t="s">
        <v>45</v>
      </c>
      <c r="G43" s="5">
        <f>(B43*E43)</f>
        <v>0</v>
      </c>
      <c r="H43" s="5">
        <f>(B43*F43)</f>
        <v>0</v>
      </c>
    </row>
    <row r="45" spans="1:8" ht="45" x14ac:dyDescent="0.25">
      <c r="A45">
        <v>22</v>
      </c>
      <c r="B45">
        <v>1</v>
      </c>
      <c r="C45" t="s">
        <v>9</v>
      </c>
      <c r="D45" s="3" t="s">
        <v>46</v>
      </c>
      <c r="G45" s="5">
        <f>(B45*E45)</f>
        <v>0</v>
      </c>
      <c r="H45" s="5">
        <f>(B45*F45)</f>
        <v>0</v>
      </c>
    </row>
    <row r="47" spans="1:8" x14ac:dyDescent="0.25">
      <c r="A47">
        <v>23</v>
      </c>
      <c r="B47">
        <v>2</v>
      </c>
      <c r="C47" t="s">
        <v>9</v>
      </c>
      <c r="D47" s="3" t="s">
        <v>47</v>
      </c>
      <c r="G47" s="5">
        <f>(B47*E47)</f>
        <v>0</v>
      </c>
      <c r="H47" s="5">
        <f>(B47*F47)</f>
        <v>0</v>
      </c>
    </row>
    <row r="49" spans="1:8" x14ac:dyDescent="0.25">
      <c r="A49">
        <v>24</v>
      </c>
      <c r="B49">
        <v>4</v>
      </c>
      <c r="C49" t="s">
        <v>9</v>
      </c>
      <c r="D49" s="3" t="s">
        <v>48</v>
      </c>
      <c r="G49" s="5">
        <f>(B49*E49)</f>
        <v>0</v>
      </c>
      <c r="H49" s="5">
        <f>(B49*F49)</f>
        <v>0</v>
      </c>
    </row>
    <row r="51" spans="1:8" ht="105" x14ac:dyDescent="0.25">
      <c r="A51">
        <v>25</v>
      </c>
      <c r="B51">
        <v>1</v>
      </c>
      <c r="C51" t="s">
        <v>9</v>
      </c>
      <c r="D51" s="3" t="s">
        <v>49</v>
      </c>
      <c r="G51" s="5">
        <f>(B51*E51)</f>
        <v>0</v>
      </c>
      <c r="H51" s="5">
        <f>(B51*F51)</f>
        <v>0</v>
      </c>
    </row>
    <row r="53" spans="1:8" x14ac:dyDescent="0.25">
      <c r="A53">
        <v>26</v>
      </c>
      <c r="B53">
        <v>1</v>
      </c>
      <c r="C53" t="s">
        <v>9</v>
      </c>
      <c r="D53" s="3" t="s">
        <v>50</v>
      </c>
      <c r="G53" s="5">
        <f>(B53*E53)</f>
        <v>0</v>
      </c>
      <c r="H53" s="5">
        <f>(B53*F53)</f>
        <v>0</v>
      </c>
    </row>
    <row r="55" spans="1:8" ht="60" x14ac:dyDescent="0.25">
      <c r="A55">
        <v>27</v>
      </c>
      <c r="B55">
        <v>1</v>
      </c>
      <c r="C55" t="s">
        <v>9</v>
      </c>
      <c r="D55" s="3" t="s">
        <v>51</v>
      </c>
      <c r="G55" s="5">
        <f>(B55*E55)</f>
        <v>0</v>
      </c>
      <c r="H55" s="5">
        <f>(B55*F55)</f>
        <v>0</v>
      </c>
    </row>
    <row r="57" spans="1:8" x14ac:dyDescent="0.25">
      <c r="A57">
        <v>28</v>
      </c>
      <c r="B57">
        <v>1</v>
      </c>
      <c r="C57" t="s">
        <v>9</v>
      </c>
      <c r="D57" s="3" t="s">
        <v>52</v>
      </c>
      <c r="G57" s="5">
        <f>(B57*E57)</f>
        <v>0</v>
      </c>
      <c r="H57" s="5">
        <f>(B57*F57)</f>
        <v>0</v>
      </c>
    </row>
    <row r="59" spans="1:8" x14ac:dyDescent="0.25">
      <c r="A59">
        <v>29</v>
      </c>
      <c r="B59">
        <v>1</v>
      </c>
      <c r="C59" t="s">
        <v>9</v>
      </c>
      <c r="D59" s="3" t="s">
        <v>53</v>
      </c>
      <c r="G59" s="5">
        <f>(B59*E59)</f>
        <v>0</v>
      </c>
      <c r="H59" s="5">
        <f>(B59*F59)</f>
        <v>0</v>
      </c>
    </row>
    <row r="61" spans="1:8" x14ac:dyDescent="0.25">
      <c r="A61">
        <v>30</v>
      </c>
      <c r="B61">
        <v>1</v>
      </c>
      <c r="C61" t="s">
        <v>9</v>
      </c>
      <c r="D61" s="3" t="s">
        <v>54</v>
      </c>
      <c r="G61" s="5">
        <f>(B61*E61)</f>
        <v>0</v>
      </c>
      <c r="H61" s="5">
        <f>(B61*F61)</f>
        <v>0</v>
      </c>
    </row>
    <row r="63" spans="1:8" ht="45" x14ac:dyDescent="0.25">
      <c r="A63">
        <v>31</v>
      </c>
      <c r="B63">
        <v>1</v>
      </c>
      <c r="C63" t="s">
        <v>9</v>
      </c>
      <c r="D63" s="3" t="s">
        <v>55</v>
      </c>
      <c r="G63" s="5">
        <f>(B63*E63)</f>
        <v>0</v>
      </c>
      <c r="H63" s="5">
        <f>(B63*F63)</f>
        <v>0</v>
      </c>
    </row>
    <row r="65" spans="1:8" ht="75" x14ac:dyDescent="0.25">
      <c r="A65">
        <v>32</v>
      </c>
      <c r="B65">
        <v>1</v>
      </c>
      <c r="C65" t="s">
        <v>56</v>
      </c>
      <c r="D65" s="3" t="s">
        <v>57</v>
      </c>
      <c r="G65" s="5">
        <f>(B65*E65)</f>
        <v>0</v>
      </c>
      <c r="H65" s="5">
        <f>(B65*F65)</f>
        <v>0</v>
      </c>
    </row>
    <row r="67" spans="1:8" ht="45" x14ac:dyDescent="0.25">
      <c r="A67">
        <v>33</v>
      </c>
      <c r="B67">
        <v>33</v>
      </c>
      <c r="C67" t="s">
        <v>28</v>
      </c>
      <c r="D67" s="3" t="s">
        <v>58</v>
      </c>
      <c r="G67" s="5">
        <f>(B67*E67)</f>
        <v>0</v>
      </c>
      <c r="H67" s="5">
        <f>(B67*F67)</f>
        <v>0</v>
      </c>
    </row>
    <row r="69" spans="1:8" x14ac:dyDescent="0.25">
      <c r="A69">
        <v>34</v>
      </c>
      <c r="B69">
        <v>71</v>
      </c>
      <c r="C69" t="s">
        <v>28</v>
      </c>
      <c r="D69" s="3" t="s">
        <v>59</v>
      </c>
      <c r="G69" s="5">
        <f>(B69*E69)</f>
        <v>0</v>
      </c>
      <c r="H69" s="5">
        <f>(B69*F69)</f>
        <v>0</v>
      </c>
    </row>
    <row r="71" spans="1:8" x14ac:dyDescent="0.25">
      <c r="A71">
        <v>35</v>
      </c>
      <c r="B71">
        <v>1</v>
      </c>
      <c r="C71" t="s">
        <v>56</v>
      </c>
      <c r="D71" s="3" t="s">
        <v>60</v>
      </c>
      <c r="G71" s="5">
        <f>(B71*E71)</f>
        <v>0</v>
      </c>
      <c r="H71" s="5">
        <f>(B71*F71)</f>
        <v>0</v>
      </c>
    </row>
    <row r="73" spans="1:8" ht="30" x14ac:dyDescent="0.25">
      <c r="A73">
        <v>36</v>
      </c>
      <c r="B73">
        <v>1</v>
      </c>
      <c r="C73" t="s">
        <v>9</v>
      </c>
      <c r="D73" s="3" t="s">
        <v>61</v>
      </c>
      <c r="G73" s="5">
        <f>(B73*E73)</f>
        <v>0</v>
      </c>
      <c r="H73" s="5">
        <f>(B73*F73)</f>
        <v>0</v>
      </c>
    </row>
    <row r="75" spans="1:8" x14ac:dyDescent="0.25">
      <c r="A75">
        <v>37</v>
      </c>
      <c r="B75">
        <v>1</v>
      </c>
      <c r="C75" t="s">
        <v>9</v>
      </c>
      <c r="D75" s="3" t="s">
        <v>62</v>
      </c>
      <c r="G75" s="5">
        <f>(B75*E75)</f>
        <v>0</v>
      </c>
      <c r="H75" s="5">
        <f>(B75*F75)</f>
        <v>0</v>
      </c>
    </row>
    <row r="77" spans="1:8" x14ac:dyDescent="0.25">
      <c r="A77">
        <v>38</v>
      </c>
      <c r="B77">
        <v>1</v>
      </c>
      <c r="C77" t="s">
        <v>9</v>
      </c>
      <c r="D77" s="3" t="s">
        <v>63</v>
      </c>
      <c r="G77" s="5">
        <f>(B77*E77)</f>
        <v>0</v>
      </c>
      <c r="H77" s="5">
        <f>(B77*F77)</f>
        <v>0</v>
      </c>
    </row>
    <row r="79" spans="1:8" x14ac:dyDescent="0.25">
      <c r="A79">
        <v>39</v>
      </c>
      <c r="B79">
        <v>1</v>
      </c>
      <c r="C79" t="s">
        <v>9</v>
      </c>
      <c r="D79" s="3" t="s">
        <v>64</v>
      </c>
      <c r="G79" s="5">
        <f>(B79*E79)</f>
        <v>0</v>
      </c>
      <c r="H79" s="5">
        <f>(B79*F79)</f>
        <v>0</v>
      </c>
    </row>
    <row r="81" spans="1:8" ht="30" x14ac:dyDescent="0.25">
      <c r="A81">
        <v>40</v>
      </c>
      <c r="B81">
        <v>1</v>
      </c>
      <c r="C81" t="s">
        <v>9</v>
      </c>
      <c r="D81" s="3" t="s">
        <v>65</v>
      </c>
      <c r="G81" s="5">
        <f>(B81*E81)</f>
        <v>0</v>
      </c>
      <c r="H81" s="5">
        <f>(B81*F81)</f>
        <v>0</v>
      </c>
    </row>
    <row r="83" spans="1:8" x14ac:dyDescent="0.25">
      <c r="A83">
        <v>41</v>
      </c>
      <c r="B83">
        <v>1</v>
      </c>
      <c r="C83" t="s">
        <v>9</v>
      </c>
      <c r="D83" s="3" t="s">
        <v>25</v>
      </c>
      <c r="G83" s="5">
        <f>(B83*E83)</f>
        <v>0</v>
      </c>
      <c r="H83" s="5">
        <f>(B83*F83)</f>
        <v>0</v>
      </c>
    </row>
    <row r="85" spans="1:8" x14ac:dyDescent="0.25">
      <c r="A85">
        <v>42</v>
      </c>
      <c r="B85">
        <v>1</v>
      </c>
      <c r="C85" t="s">
        <v>9</v>
      </c>
      <c r="D85" s="3" t="s">
        <v>66</v>
      </c>
      <c r="G85" s="5">
        <f>(B85*E85)</f>
        <v>0</v>
      </c>
      <c r="H85" s="5">
        <f>(B85*F85)</f>
        <v>0</v>
      </c>
    </row>
    <row r="87" spans="1:8" x14ac:dyDescent="0.25">
      <c r="A87">
        <v>43</v>
      </c>
      <c r="B87">
        <v>1</v>
      </c>
      <c r="C87" t="s">
        <v>9</v>
      </c>
      <c r="D87" s="3" t="s">
        <v>67</v>
      </c>
      <c r="G87" s="5">
        <f>(B87*E87)</f>
        <v>0</v>
      </c>
      <c r="H87" s="5">
        <f>(B87*F87)</f>
        <v>0</v>
      </c>
    </row>
    <row r="89" spans="1:8" ht="30" x14ac:dyDescent="0.25">
      <c r="A89">
        <v>44</v>
      </c>
      <c r="B89">
        <v>12</v>
      </c>
      <c r="C89" t="s">
        <v>9</v>
      </c>
      <c r="D89" s="3" t="s">
        <v>68</v>
      </c>
      <c r="G89" s="5">
        <f>(B89*E89)</f>
        <v>0</v>
      </c>
      <c r="H89" s="5">
        <f>(B89*F89)</f>
        <v>0</v>
      </c>
    </row>
    <row r="90" spans="1:8" x14ac:dyDescent="0.25">
      <c r="A90" s="6"/>
      <c r="B90" s="6"/>
      <c r="C90" s="6"/>
      <c r="D90" s="7" t="s">
        <v>145</v>
      </c>
      <c r="E90" s="8"/>
      <c r="F90" s="8"/>
      <c r="G90" s="9">
        <f>SUM(G2:G89)</f>
        <v>0</v>
      </c>
      <c r="H90" s="9">
        <f>SUM(H2:H89)</f>
        <v>0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&amp;L2023.12.12.&amp;CHuszárokelőpuszta - Vadászház épület átalakítása
&amp;A&amp;R&amp;P/&amp;N.oldal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38"/>
  <sheetViews>
    <sheetView view="pageBreakPreview" zoomScaleNormal="70" zoomScaleSheetLayoutView="100" workbookViewId="0"/>
  </sheetViews>
  <sheetFormatPr defaultRowHeight="15" x14ac:dyDescent="0.25"/>
  <cols>
    <col min="1" max="1" width="4.140625" bestFit="1" customWidth="1"/>
    <col min="2" max="2" width="4.5703125" bestFit="1" customWidth="1"/>
    <col min="3" max="3" width="5.42578125" bestFit="1" customWidth="1"/>
    <col min="4" max="4" width="69.42578125" style="3" customWidth="1"/>
    <col min="5" max="8" width="11.7109375" style="5" customWidth="1"/>
  </cols>
  <sheetData>
    <row r="1" spans="1:9" x14ac:dyDescent="0.25">
      <c r="A1" s="1" t="s">
        <v>0</v>
      </c>
      <c r="B1" s="1" t="s">
        <v>144</v>
      </c>
      <c r="C1" s="1" t="s">
        <v>1</v>
      </c>
      <c r="D1" s="2" t="s">
        <v>2</v>
      </c>
      <c r="E1" s="4" t="s">
        <v>3</v>
      </c>
      <c r="F1" s="4" t="s">
        <v>4</v>
      </c>
      <c r="G1" s="4" t="s">
        <v>5</v>
      </c>
      <c r="H1" s="4" t="s">
        <v>6</v>
      </c>
      <c r="I1" s="1"/>
    </row>
    <row r="3" spans="1:9" ht="45" x14ac:dyDescent="0.25">
      <c r="A3">
        <v>1</v>
      </c>
      <c r="B3">
        <v>1</v>
      </c>
      <c r="C3" t="s">
        <v>7</v>
      </c>
      <c r="D3" s="3" t="s">
        <v>8</v>
      </c>
      <c r="G3" s="5">
        <f>(B3*E3)</f>
        <v>0</v>
      </c>
      <c r="H3" s="5">
        <f>(B3*F3)</f>
        <v>0</v>
      </c>
    </row>
    <row r="5" spans="1:9" ht="30" x14ac:dyDescent="0.25">
      <c r="A5">
        <v>2</v>
      </c>
      <c r="B5">
        <v>5</v>
      </c>
      <c r="C5" t="s">
        <v>9</v>
      </c>
      <c r="D5" s="3" t="s">
        <v>10</v>
      </c>
      <c r="G5" s="5">
        <f>(B5*E5)</f>
        <v>0</v>
      </c>
      <c r="H5" s="5">
        <f>(B5*F5)</f>
        <v>0</v>
      </c>
    </row>
    <row r="7" spans="1:9" x14ac:dyDescent="0.25">
      <c r="A7">
        <v>3</v>
      </c>
      <c r="B7">
        <v>1</v>
      </c>
      <c r="C7" t="s">
        <v>9</v>
      </c>
      <c r="D7" s="3" t="s">
        <v>11</v>
      </c>
      <c r="G7" s="5">
        <f>(B7*E7)</f>
        <v>0</v>
      </c>
      <c r="H7" s="5">
        <f>(B7*F7)</f>
        <v>0</v>
      </c>
    </row>
    <row r="9" spans="1:9" x14ac:dyDescent="0.25">
      <c r="A9">
        <v>4</v>
      </c>
      <c r="B9">
        <v>1</v>
      </c>
      <c r="C9" t="s">
        <v>9</v>
      </c>
      <c r="D9" s="3" t="s">
        <v>12</v>
      </c>
      <c r="G9" s="5">
        <f>(B9*E9)</f>
        <v>0</v>
      </c>
      <c r="H9" s="5">
        <f>(B9*F9)</f>
        <v>0</v>
      </c>
    </row>
    <row r="11" spans="1:9" x14ac:dyDescent="0.25">
      <c r="A11">
        <v>5</v>
      </c>
      <c r="B11">
        <v>2</v>
      </c>
      <c r="C11" t="s">
        <v>9</v>
      </c>
      <c r="D11" s="3" t="s">
        <v>13</v>
      </c>
      <c r="G11" s="5">
        <f>(B11*E11)</f>
        <v>0</v>
      </c>
      <c r="H11" s="5">
        <f>(B11*F11)</f>
        <v>0</v>
      </c>
    </row>
    <row r="13" spans="1:9" x14ac:dyDescent="0.25">
      <c r="A13">
        <v>6</v>
      </c>
      <c r="B13">
        <v>4</v>
      </c>
      <c r="C13" t="s">
        <v>9</v>
      </c>
      <c r="D13" s="3" t="s">
        <v>14</v>
      </c>
      <c r="G13" s="5">
        <f>(B13*E13)</f>
        <v>0</v>
      </c>
      <c r="H13" s="5">
        <f>(B13*F13)</f>
        <v>0</v>
      </c>
    </row>
    <row r="15" spans="1:9" x14ac:dyDescent="0.25">
      <c r="A15">
        <v>7</v>
      </c>
      <c r="B15">
        <v>1</v>
      </c>
      <c r="C15" t="s">
        <v>9</v>
      </c>
      <c r="D15" s="3" t="s">
        <v>15</v>
      </c>
      <c r="G15" s="5">
        <f>(B15*E15)</f>
        <v>0</v>
      </c>
      <c r="H15" s="5">
        <f>(B15*F15)</f>
        <v>0</v>
      </c>
    </row>
    <row r="17" spans="1:8" x14ac:dyDescent="0.25">
      <c r="A17">
        <v>8</v>
      </c>
      <c r="B17">
        <v>3</v>
      </c>
      <c r="C17" t="s">
        <v>7</v>
      </c>
      <c r="D17" s="3" t="s">
        <v>16</v>
      </c>
      <c r="G17" s="5">
        <f>(B17*E17)</f>
        <v>0</v>
      </c>
      <c r="H17" s="5">
        <f>(B17*F17)</f>
        <v>0</v>
      </c>
    </row>
    <row r="19" spans="1:8" ht="60" x14ac:dyDescent="0.25">
      <c r="A19">
        <v>9</v>
      </c>
      <c r="B19">
        <v>10</v>
      </c>
      <c r="C19" t="s">
        <v>7</v>
      </c>
      <c r="D19" s="3" t="s">
        <v>17</v>
      </c>
      <c r="G19" s="5">
        <f>(B19*E19)</f>
        <v>0</v>
      </c>
      <c r="H19" s="5">
        <f>(B19*F19)</f>
        <v>0</v>
      </c>
    </row>
    <row r="21" spans="1:8" ht="45" x14ac:dyDescent="0.25">
      <c r="A21">
        <v>10</v>
      </c>
      <c r="B21">
        <v>10</v>
      </c>
      <c r="C21" t="s">
        <v>7</v>
      </c>
      <c r="D21" s="3" t="s">
        <v>18</v>
      </c>
      <c r="G21" s="5">
        <f>(B21*E21)</f>
        <v>0</v>
      </c>
      <c r="H21" s="5">
        <f>(B21*F21)</f>
        <v>0</v>
      </c>
    </row>
    <row r="23" spans="1:8" ht="30" x14ac:dyDescent="0.25">
      <c r="A23">
        <v>11</v>
      </c>
      <c r="B23">
        <v>1</v>
      </c>
      <c r="C23" t="s">
        <v>9</v>
      </c>
      <c r="D23" s="3" t="s">
        <v>19</v>
      </c>
      <c r="G23" s="5">
        <f>(B23*E23)</f>
        <v>0</v>
      </c>
      <c r="H23" s="5">
        <f>(B23*F23)</f>
        <v>0</v>
      </c>
    </row>
    <row r="25" spans="1:8" ht="30" x14ac:dyDescent="0.25">
      <c r="A25">
        <v>12</v>
      </c>
      <c r="B25">
        <v>1</v>
      </c>
      <c r="C25" t="s">
        <v>20</v>
      </c>
      <c r="D25" s="3" t="s">
        <v>21</v>
      </c>
      <c r="G25" s="5">
        <f>(B25*E25)</f>
        <v>0</v>
      </c>
      <c r="H25" s="5">
        <f>(B25*F25)</f>
        <v>0</v>
      </c>
    </row>
    <row r="27" spans="1:8" x14ac:dyDescent="0.25">
      <c r="A27">
        <v>13</v>
      </c>
      <c r="B27">
        <v>1</v>
      </c>
      <c r="C27" t="s">
        <v>20</v>
      </c>
      <c r="D27" s="3" t="s">
        <v>22</v>
      </c>
      <c r="G27" s="5">
        <f>(B27*E27)</f>
        <v>0</v>
      </c>
      <c r="H27" s="5">
        <f>(B27*F27)</f>
        <v>0</v>
      </c>
    </row>
    <row r="29" spans="1:8" x14ac:dyDescent="0.25">
      <c r="A29">
        <v>14</v>
      </c>
      <c r="B29">
        <v>1</v>
      </c>
      <c r="C29" t="s">
        <v>20</v>
      </c>
      <c r="D29" s="3" t="s">
        <v>23</v>
      </c>
      <c r="G29" s="5">
        <f>(B29*E29)</f>
        <v>0</v>
      </c>
      <c r="H29" s="5">
        <f>(B29*F29)</f>
        <v>0</v>
      </c>
    </row>
    <row r="31" spans="1:8" ht="30" x14ac:dyDescent="0.25">
      <c r="A31">
        <v>15</v>
      </c>
      <c r="B31">
        <v>1</v>
      </c>
      <c r="C31" t="s">
        <v>20</v>
      </c>
      <c r="D31" s="3" t="s">
        <v>24</v>
      </c>
      <c r="G31" s="5">
        <f>(B31*E31)</f>
        <v>0</v>
      </c>
      <c r="H31" s="5">
        <f>(B31*F31)</f>
        <v>0</v>
      </c>
    </row>
    <row r="33" spans="1:8" x14ac:dyDescent="0.25">
      <c r="A33">
        <v>16</v>
      </c>
      <c r="B33">
        <v>1</v>
      </c>
      <c r="C33" t="s">
        <v>20</v>
      </c>
      <c r="D33" s="3" t="s">
        <v>25</v>
      </c>
      <c r="G33" s="5">
        <f>(B33*E33)</f>
        <v>0</v>
      </c>
      <c r="H33" s="5">
        <f>(B33*F33)</f>
        <v>0</v>
      </c>
    </row>
    <row r="35" spans="1:8" x14ac:dyDescent="0.25">
      <c r="A35">
        <v>17</v>
      </c>
      <c r="B35">
        <v>1</v>
      </c>
      <c r="C35" t="s">
        <v>20</v>
      </c>
      <c r="D35" s="3" t="s">
        <v>26</v>
      </c>
      <c r="G35" s="5">
        <f>(B35*E35)</f>
        <v>0</v>
      </c>
      <c r="H35" s="5">
        <f>(B35*F35)</f>
        <v>0</v>
      </c>
    </row>
    <row r="37" spans="1:8" x14ac:dyDescent="0.25">
      <c r="A37">
        <v>18</v>
      </c>
      <c r="B37">
        <v>1</v>
      </c>
      <c r="C37" t="s">
        <v>20</v>
      </c>
      <c r="D37" s="3" t="s">
        <v>27</v>
      </c>
      <c r="G37" s="5">
        <f>(B37*E37)</f>
        <v>0</v>
      </c>
      <c r="H37" s="5">
        <f>(B37*F37)</f>
        <v>0</v>
      </c>
    </row>
    <row r="38" spans="1:8" x14ac:dyDescent="0.25">
      <c r="A38" s="6"/>
      <c r="B38" s="6"/>
      <c r="C38" s="6"/>
      <c r="D38" s="7" t="s">
        <v>145</v>
      </c>
      <c r="E38" s="8"/>
      <c r="F38" s="8"/>
      <c r="G38" s="9">
        <f>SUM(G2:G37)</f>
        <v>0</v>
      </c>
      <c r="H38" s="9">
        <f>SUM(H2:H37)</f>
        <v>0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&amp;L2023.12.12.&amp;CHuszárokelőpuszta - Vadászház épület átalakítása
&amp;A&amp;R&amp;P/&amp;N.oldal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5</vt:i4>
      </vt:variant>
    </vt:vector>
  </HeadingPairs>
  <TitlesOfParts>
    <vt:vector size="5" baseType="lpstr">
      <vt:lpstr>Összesítő</vt:lpstr>
      <vt:lpstr>1, Vízellátás, csatornázás szer</vt:lpstr>
      <vt:lpstr>2, Fűtés szerelés</vt:lpstr>
      <vt:lpstr>3, Szellőzés szerelés</vt:lpstr>
      <vt:lpstr>4, PB palackos gázellátás szere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István Forma Zrt Tavaszi</dc:creator>
  <cp:lastModifiedBy>István Forma Zrt Tavaszi</cp:lastModifiedBy>
  <dcterms:created xsi:type="dcterms:W3CDTF">2023-12-14T07:40:45Z</dcterms:created>
  <dcterms:modified xsi:type="dcterms:W3CDTF">2023-12-14T07:53:51Z</dcterms:modified>
</cp:coreProperties>
</file>