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Panyor-A\Desktop\Anett\Parkettagyár\Napelempark\Nyilatkozatminták\"/>
    </mc:Choice>
  </mc:AlternateContent>
  <xr:revisionPtr revIDLastSave="0" documentId="8_{B15664B2-5F5B-4B43-B26A-90561E3700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áradék" sheetId="4" r:id="rId1"/>
    <sheet name="Napelemrendszer" sheetId="8" r:id="rId2"/>
    <sheet name="Villámvédelem" sheetId="10" r:id="rId3"/>
  </sheets>
  <definedNames>
    <definedName name="_xlnm.Print_Area" localSheetId="1">Napelemrendszer!$A$1:$I$46</definedName>
    <definedName name="_xlnm.Print_Area" localSheetId="0">Záradék!$A$9:$D$43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4" l="1"/>
  <c r="C36" i="4"/>
  <c r="C35" i="4"/>
  <c r="C29" i="4"/>
  <c r="C28" i="4"/>
  <c r="D37" i="4" l="1"/>
  <c r="D33" i="4"/>
  <c r="C33" i="4"/>
  <c r="C26" i="4"/>
  <c r="H23" i="10"/>
  <c r="G23" i="10"/>
  <c r="H41" i="8"/>
  <c r="G41" i="8"/>
  <c r="H21" i="10"/>
  <c r="G21" i="10"/>
  <c r="I21" i="10" s="1"/>
  <c r="H20" i="10"/>
  <c r="G20" i="10"/>
  <c r="I20" i="10" s="1"/>
  <c r="H19" i="10"/>
  <c r="G19" i="10"/>
  <c r="I19" i="10" s="1"/>
  <c r="H18" i="10"/>
  <c r="G18" i="10"/>
  <c r="H17" i="10"/>
  <c r="G17" i="10"/>
  <c r="I17" i="10" s="1"/>
  <c r="H16" i="10"/>
  <c r="G16" i="10"/>
  <c r="H15" i="10"/>
  <c r="G15" i="10"/>
  <c r="I15" i="10" s="1"/>
  <c r="H14" i="10"/>
  <c r="G14" i="10"/>
  <c r="H13" i="10"/>
  <c r="G13" i="10"/>
  <c r="I13" i="10" s="1"/>
  <c r="H12" i="10"/>
  <c r="G12" i="10"/>
  <c r="H11" i="10"/>
  <c r="G11" i="10"/>
  <c r="H10" i="10"/>
  <c r="G10" i="10"/>
  <c r="H33" i="8"/>
  <c r="G33" i="8"/>
  <c r="I33" i="8" s="1"/>
  <c r="H32" i="8"/>
  <c r="I32" i="8" s="1"/>
  <c r="G32" i="8"/>
  <c r="H12" i="8"/>
  <c r="G12" i="8"/>
  <c r="I12" i="8" s="1"/>
  <c r="D16" i="8"/>
  <c r="H19" i="8"/>
  <c r="G19" i="8"/>
  <c r="I19" i="8" s="1"/>
  <c r="C34" i="4" l="1"/>
  <c r="I23" i="10"/>
  <c r="I14" i="10"/>
  <c r="I18" i="10"/>
  <c r="I11" i="10"/>
  <c r="I10" i="10"/>
  <c r="I12" i="10"/>
  <c r="I16" i="10"/>
  <c r="H27" i="8"/>
  <c r="G27" i="8"/>
  <c r="I27" i="8" s="1"/>
  <c r="G30" i="8" l="1"/>
  <c r="H30" i="8"/>
  <c r="G29" i="8"/>
  <c r="H29" i="8"/>
  <c r="H25" i="8"/>
  <c r="G25" i="8"/>
  <c r="H24" i="8"/>
  <c r="G24" i="8"/>
  <c r="H11" i="8"/>
  <c r="G11" i="8"/>
  <c r="G20" i="8"/>
  <c r="H20" i="8"/>
  <c r="G8" i="8"/>
  <c r="H8" i="8"/>
  <c r="H10" i="8"/>
  <c r="G10" i="8"/>
  <c r="H9" i="8"/>
  <c r="G9" i="8"/>
  <c r="H18" i="8"/>
  <c r="G18" i="8"/>
  <c r="H17" i="8"/>
  <c r="G17" i="8"/>
  <c r="H6" i="8"/>
  <c r="G6" i="8"/>
  <c r="I25" i="8" l="1"/>
  <c r="I10" i="8"/>
  <c r="I29" i="8"/>
  <c r="I18" i="8"/>
  <c r="I30" i="8"/>
  <c r="I24" i="8"/>
  <c r="I11" i="8"/>
  <c r="I20" i="8"/>
  <c r="I8" i="8"/>
  <c r="I9" i="8"/>
  <c r="I6" i="8"/>
  <c r="I17" i="8"/>
  <c r="H37" i="8"/>
  <c r="G37" i="8"/>
  <c r="H36" i="8"/>
  <c r="G36" i="8"/>
  <c r="H35" i="8"/>
  <c r="G35" i="8"/>
  <c r="H31" i="8"/>
  <c r="G31" i="8"/>
  <c r="H28" i="8"/>
  <c r="G28" i="8"/>
  <c r="H26" i="8"/>
  <c r="G26" i="8"/>
  <c r="H23" i="8"/>
  <c r="G23" i="8"/>
  <c r="H22" i="8"/>
  <c r="G22" i="8"/>
  <c r="H7" i="8"/>
  <c r="G7" i="8"/>
  <c r="I36" i="8" l="1"/>
  <c r="I31" i="8"/>
  <c r="I26" i="8"/>
  <c r="I7" i="8"/>
  <c r="I23" i="8"/>
  <c r="I28" i="8"/>
  <c r="I35" i="8"/>
  <c r="I37" i="8"/>
  <c r="I22" i="8"/>
  <c r="H5" i="8" l="1"/>
  <c r="G5" i="8"/>
  <c r="I5" i="8" l="1"/>
  <c r="H39" i="8" l="1"/>
  <c r="G39" i="8"/>
  <c r="H38" i="8"/>
  <c r="G38" i="8"/>
  <c r="I39" i="8" l="1"/>
  <c r="I38" i="8"/>
  <c r="G13" i="8" l="1"/>
  <c r="H13" i="8"/>
  <c r="G15" i="8"/>
  <c r="H15" i="8"/>
  <c r="G16" i="8"/>
  <c r="H16" i="8"/>
  <c r="G21" i="8"/>
  <c r="H21" i="8"/>
  <c r="G34" i="8"/>
  <c r="H34" i="8"/>
  <c r="H4" i="8"/>
  <c r="G4" i="8"/>
  <c r="G14" i="8"/>
  <c r="H14" i="8" l="1"/>
  <c r="I34" i="8"/>
  <c r="I15" i="8" l="1"/>
  <c r="I14" i="8"/>
  <c r="I21" i="8" l="1"/>
  <c r="I16" i="8"/>
  <c r="I4" i="8" l="1"/>
  <c r="I13" i="8"/>
  <c r="D26" i="4"/>
  <c r="C27" i="4" s="1"/>
  <c r="I41" i="8" l="1"/>
</calcChain>
</file>

<file path=xl/sharedStrings.xml><?xml version="1.0" encoding="utf-8"?>
<sst xmlns="http://schemas.openxmlformats.org/spreadsheetml/2006/main" count="176" uniqueCount="108">
  <si>
    <t>m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</si>
  <si>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</si>
  <si>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</si>
  <si>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</si>
  <si>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</si>
  <si>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</si>
  <si>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</si>
  <si>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Aláírás</t>
  </si>
  <si>
    <t>Cím:</t>
  </si>
  <si>
    <t>Adószám:</t>
  </si>
  <si>
    <t>Készítő:</t>
  </si>
  <si>
    <t>Dátum:</t>
  </si>
  <si>
    <t>Tárgy:</t>
  </si>
  <si>
    <t>Ajánlatot tevő adatai:</t>
  </si>
  <si>
    <t>Sorszám</t>
  </si>
  <si>
    <t>MEGNEVEZÉS</t>
  </si>
  <si>
    <t>Mérték- egység</t>
  </si>
  <si>
    <t>anyag</t>
  </si>
  <si>
    <t>díj</t>
  </si>
  <si>
    <t>összesen</t>
  </si>
  <si>
    <t>Anyag</t>
  </si>
  <si>
    <t>Díj</t>
  </si>
  <si>
    <t>Összesen</t>
  </si>
  <si>
    <t>MIND ÖSSZESEN</t>
  </si>
  <si>
    <t>Mennyiség</t>
  </si>
  <si>
    <t>Megrendelő adatai:</t>
  </si>
  <si>
    <t>Név:</t>
  </si>
  <si>
    <t>Napelem telepítési helye:</t>
  </si>
  <si>
    <t>Szolgáltatói terület:</t>
  </si>
  <si>
    <t>Partnerszám:</t>
  </si>
  <si>
    <t>db</t>
  </si>
  <si>
    <t>MC4 csatlakozó pár</t>
  </si>
  <si>
    <t>Megjegyzés:</t>
  </si>
  <si>
    <t>Ajánlat száma:</t>
  </si>
  <si>
    <t>1. Napelem rendszer díja</t>
  </si>
  <si>
    <t>3.  Bruttó végösszeg (HUF)</t>
  </si>
  <si>
    <t>klt</t>
  </si>
  <si>
    <t>Anyagjegyzék</t>
  </si>
  <si>
    <t>Szerelési segédanyag, pl: kötőelemek, horganyspray, stb..</t>
  </si>
  <si>
    <t>Szállítási, állványozási,  daruzési költségek</t>
  </si>
  <si>
    <t>Megvalósulási terv készítése, áramszolgáltatói ügyintézés napelemes rendszer üzembehelyezése</t>
  </si>
  <si>
    <t>Felelős műszaki vezetői költség</t>
  </si>
  <si>
    <t>Érintésvédelmi jegyzőkönyv készítése</t>
  </si>
  <si>
    <t>Rendszerbeüzemelés, próbaüzem, Oktatás, betanítás</t>
  </si>
  <si>
    <t>A kiírásban szereplő tételek a műszaki leírással és rajzokkal összevetendőek.</t>
  </si>
  <si>
    <t>Teljes körű kivitelezési ajánlatot kell tartalmazzon az ajánlat.</t>
  </si>
  <si>
    <t>Napelem (Solar) kábel 1x 6/</t>
  </si>
  <si>
    <t>1x16 mm2 H07V-K tartószerkezet részére</t>
  </si>
  <si>
    <t>UV álló 16-os védőcső, DC kábelek beállása, kábeltálcába</t>
  </si>
  <si>
    <t>FTP/Cat5e</t>
  </si>
  <si>
    <t xml:space="preserve">EPH
csomópont
</t>
  </si>
  <si>
    <t xml:space="preserve">60X100 Tüzihorganyzott fedéllel ellátva, csatlakozó idomok,
rögzítés térkőhöz csavarozással, alátámasztás 1,5m-ként
Beépítési hossz: 300m
</t>
  </si>
  <si>
    <t>AC kábelezés összesen NAYY-J 4x240mm2</t>
  </si>
  <si>
    <t>AC kábelezés összesen NYY-J 3x2,5mm2</t>
  </si>
  <si>
    <t>Földelőszonda D20 2m</t>
  </si>
  <si>
    <t>Trina Solar DSM-500-DE18M.08 (II) 500 Wp</t>
  </si>
  <si>
    <t>Huawei SUN2000-60KTL-M0</t>
  </si>
  <si>
    <t>Huawei SUN2000-17KTL-M2</t>
  </si>
  <si>
    <t>DC Boksz(x) jelű elosztó
2. számú melléklet alapján</t>
  </si>
  <si>
    <t>AC(x) jelű elosztó
2. számú melléklet alapján</t>
  </si>
  <si>
    <t>PV-E jelű elosztó
2. számú melléklet alapján</t>
  </si>
  <si>
    <t>Janitza UMG 604</t>
  </si>
  <si>
    <t>Janitza 15.03.610 + rogotrans</t>
  </si>
  <si>
    <t>Trapéz lemezhez napelemes tartószerkezet</t>
  </si>
  <si>
    <t>AC kábelezés összesen NAYY-J 5x95mm2</t>
  </si>
  <si>
    <t>AC kábelezés összesen NYY-J 5x50mm2</t>
  </si>
  <si>
    <t>AC kábelezés összesen NYY-J 5x6mm2</t>
  </si>
  <si>
    <t>Inverterek rögzítése C sínes segédkerettel tartószerkezethez (i1-6-ig)</t>
  </si>
  <si>
    <t>DC(x) jelű elosztó rögzítése C sínes segédkerettel tartószerkezethez (i1-6-ig)</t>
  </si>
  <si>
    <t>AC(x) jelű elosztó rögzítése C sínes segédkerettel tartószerkezethez (i1-6-ig)</t>
  </si>
  <si>
    <t>110-es KPE védőcső</t>
  </si>
  <si>
    <t>REFLEX 40 védőcső</t>
  </si>
  <si>
    <t>Vissz-watt védelem szerelés, programozás</t>
  </si>
  <si>
    <t>Földmunka 1x1,2m + kábelfektetés</t>
  </si>
  <si>
    <t>Földmunka 1x0,8m + kábelfektetés</t>
  </si>
  <si>
    <t>nettó VÁLLALÁSI ÁR</t>
  </si>
  <si>
    <t>nettó EGYSÉGÁR</t>
  </si>
  <si>
    <t xml:space="preserve">Bakonyerdő Zrt. </t>
  </si>
  <si>
    <t xml:space="preserve">8500 Pápa Jókai u. 46. </t>
  </si>
  <si>
    <t>Tapolca külterület 0169/2 hrsz</t>
  </si>
  <si>
    <t xml:space="preserve">Bakonyerdő Zrt tulajdonát képező Tapolca külterület 0169/2 hrsz-ú ingatlanon AC-497 kW-os vissz-vattos  napelemes kiserőmű telepítése DC546kWp
</t>
  </si>
  <si>
    <t>Székhely:</t>
  </si>
  <si>
    <t>A beépíthetőség a kivitelezés előtt a helyszínen ellenőrizendő!</t>
  </si>
  <si>
    <t xml:space="preserve">A meghatározott elemektől eltérni csak tervezői engedéllyel lehetséges! </t>
  </si>
  <si>
    <t>Cikkszám</t>
  </si>
  <si>
    <t>Egység</t>
  </si>
  <si>
    <t>Felfogók és tartozékai</t>
  </si>
  <si>
    <t>Rögzítőkereszt Nemesacél V2A
4x Acél-profillal kb. 1,5 kg, mágnesfólia talpas rögzítéssel,
Alumínium felfogórúddal ø 16/10 mm 2,0 m hosszú
és csatlakozás KS-csatlakozóval</t>
  </si>
  <si>
    <t>JP  919 860 S</t>
  </si>
  <si>
    <t>Összekötővezető és tartotékai</t>
  </si>
  <si>
    <t>Horganyzott köracél</t>
  </si>
  <si>
    <t>JP 100 010</t>
  </si>
  <si>
    <t>fm</t>
  </si>
  <si>
    <t>Vezetéktartó</t>
  </si>
  <si>
    <t>JP 920 860</t>
  </si>
  <si>
    <t>Levezető és tartozékai</t>
  </si>
  <si>
    <t>Multikapocs d8-10 mm (felfogó)</t>
  </si>
  <si>
    <t>JP 1270</t>
  </si>
  <si>
    <t>Végdarab épület fémszerkezet bekötéshez</t>
  </si>
  <si>
    <t>JP 1390 S</t>
  </si>
  <si>
    <t>Napelem bekötés</t>
  </si>
  <si>
    <t>Multikapocs d8-10 mm</t>
  </si>
  <si>
    <t>Csatlakozókapocs</t>
  </si>
  <si>
    <t>JP 1379</t>
  </si>
  <si>
    <t>1. Villámvédelem díja</t>
  </si>
  <si>
    <t>Teljes végösszeg (nettó):</t>
  </si>
  <si>
    <t>Teljes végösszeg (bruttó):</t>
  </si>
  <si>
    <t>Villámvédelem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</si>
</sst>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4" fillId="0" borderId="0"/>
    <xf numFmtId="0" fontId="14" fillId="0" borderId="0"/>
  </cellStyleXfs>
  <cellXfs count="102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4" fillId="3" borderId="0" xfId="0" applyFont="1" applyFill="1"/>
    <xf numFmtId="0" fontId="0" fillId="3" borderId="0" xfId="0" applyFill="1"/>
    <xf numFmtId="3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vertical="top" wrapText="1"/>
    </xf>
    <xf numFmtId="165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6" fillId="3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/>
    <xf numFmtId="0" fontId="0" fillId="3" borderId="9" xfId="0" applyFill="1" applyBorder="1"/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2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49" fontId="11" fillId="0" borderId="4" xfId="0" applyNumberFormat="1" applyFont="1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14" fontId="11" fillId="0" borderId="4" xfId="0" applyNumberFormat="1" applyFont="1" applyBorder="1" applyAlignment="1">
      <alignment horizontal="left" vertical="top" wrapText="1"/>
    </xf>
    <xf numFmtId="3" fontId="11" fillId="0" borderId="12" xfId="1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5" borderId="12" xfId="0" applyFont="1" applyFill="1" applyBorder="1" applyAlignment="1">
      <alignment vertical="top" wrapText="1"/>
    </xf>
    <xf numFmtId="0" fontId="11" fillId="5" borderId="1" xfId="0" applyFont="1" applyFill="1" applyBorder="1" applyAlignment="1">
      <alignment wrapText="1"/>
    </xf>
    <xf numFmtId="0" fontId="11" fillId="5" borderId="13" xfId="0" applyFont="1" applyFill="1" applyBorder="1" applyAlignment="1">
      <alignment wrapText="1"/>
    </xf>
    <xf numFmtId="49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5" fillId="0" borderId="0" xfId="3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1" fontId="15" fillId="0" borderId="0" xfId="3" applyNumberFormat="1" applyFont="1" applyAlignment="1">
      <alignment horizontal="center" vertical="center"/>
    </xf>
    <xf numFmtId="3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3" applyFont="1" applyBorder="1" applyAlignment="1">
      <alignment horizontal="center" vertical="center" wrapText="1"/>
    </xf>
    <xf numFmtId="1" fontId="18" fillId="0" borderId="7" xfId="3" applyNumberFormat="1" applyFont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right" vertical="center" wrapText="1"/>
    </xf>
    <xf numFmtId="164" fontId="19" fillId="3" borderId="4" xfId="0" applyNumberFormat="1" applyFont="1" applyFill="1" applyBorder="1" applyAlignment="1">
      <alignment horizontal="right" vertical="center" wrapText="1"/>
    </xf>
    <xf numFmtId="0" fontId="19" fillId="3" borderId="4" xfId="0" applyFont="1" applyFill="1" applyBorder="1"/>
    <xf numFmtId="0" fontId="11" fillId="6" borderId="4" xfId="3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1" fillId="6" borderId="7" xfId="3" applyFont="1" applyFill="1" applyBorder="1" applyAlignment="1">
      <alignment horizontal="center" vertical="center"/>
    </xf>
    <xf numFmtId="0" fontId="15" fillId="0" borderId="10" xfId="3" applyFont="1" applyBorder="1" applyAlignment="1">
      <alignment horizontal="center" vertical="center" wrapText="1"/>
    </xf>
    <xf numFmtId="1" fontId="15" fillId="0" borderId="10" xfId="3" applyNumberFormat="1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1" fontId="15" fillId="0" borderId="7" xfId="3" applyNumberFormat="1" applyFont="1" applyBorder="1" applyAlignment="1">
      <alignment horizontal="center" vertical="center" wrapText="1"/>
    </xf>
    <xf numFmtId="3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0" fillId="0" borderId="0" xfId="0" applyAlignment="1"/>
    <xf numFmtId="0" fontId="11" fillId="6" borderId="0" xfId="3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8" fillId="0" borderId="7" xfId="3" applyFont="1" applyBorder="1" applyAlignment="1">
      <alignment horizontal="left" vertical="center" wrapText="1"/>
    </xf>
    <xf numFmtId="0" fontId="11" fillId="6" borderId="4" xfId="3" applyFont="1" applyFill="1" applyBorder="1" applyAlignment="1">
      <alignment horizontal="left" vertical="center" wrapText="1"/>
    </xf>
    <xf numFmtId="0" fontId="11" fillId="6" borderId="4" xfId="3" applyFont="1" applyFill="1" applyBorder="1" applyAlignment="1">
      <alignment horizontal="left" vertical="center"/>
    </xf>
    <xf numFmtId="3" fontId="3" fillId="0" borderId="0" xfId="0" applyNumberFormat="1" applyFont="1" applyAlignment="1">
      <alignment vertical="top"/>
    </xf>
    <xf numFmtId="0" fontId="3" fillId="7" borderId="0" xfId="0" applyFont="1" applyFill="1" applyAlignment="1">
      <alignment vertical="top"/>
    </xf>
    <xf numFmtId="3" fontId="3" fillId="7" borderId="0" xfId="0" applyNumberFormat="1" applyFont="1" applyFill="1" applyAlignment="1">
      <alignment vertical="top"/>
    </xf>
    <xf numFmtId="3" fontId="3" fillId="0" borderId="1" xfId="0" applyNumberFormat="1" applyFont="1" applyBorder="1" applyAlignment="1">
      <alignment horizontal="center" vertical="top"/>
    </xf>
  </cellXfs>
  <cellStyles count="4">
    <cellStyle name="Hivatkozás" xfId="1" builtinId="8"/>
    <cellStyle name="Normál" xfId="0" builtinId="0"/>
    <cellStyle name="Normál 2" xfId="2" xr:uid="{E455F26C-3B3D-4B57-8F5D-CF1C5B01B47F}"/>
    <cellStyle name="Normál_Villámvédelem" xfId="3" xr:uid="{07F6E124-3876-4DB7-AC5E-CFADCA019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00425" y="1750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00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00425" y="1807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Layout" zoomScaleNormal="100" workbookViewId="0">
      <selection activeCell="B16" sqref="B16:D16"/>
    </sheetView>
  </sheetViews>
  <sheetFormatPr defaultColWidth="9.109375" defaultRowHeight="15.6" x14ac:dyDescent="0.3"/>
  <cols>
    <col min="1" max="1" width="31.21875" style="3" customWidth="1"/>
    <col min="2" max="2" width="10.6640625" style="3" customWidth="1"/>
    <col min="3" max="3" width="15.6640625" style="3" customWidth="1"/>
    <col min="4" max="4" width="24.5546875" style="3" customWidth="1"/>
    <col min="5" max="16384" width="9.109375" style="3"/>
  </cols>
  <sheetData>
    <row r="1" spans="1:4" x14ac:dyDescent="0.3">
      <c r="A1" s="49"/>
      <c r="B1" s="50"/>
      <c r="C1" s="50"/>
      <c r="D1" s="50"/>
    </row>
    <row r="2" spans="1:4" x14ac:dyDescent="0.3">
      <c r="A2" s="50"/>
      <c r="B2" s="50"/>
      <c r="C2" s="50"/>
      <c r="D2" s="50"/>
    </row>
    <row r="3" spans="1:4" x14ac:dyDescent="0.3">
      <c r="A3" s="50"/>
      <c r="B3" s="50"/>
      <c r="C3" s="50"/>
      <c r="D3" s="50"/>
    </row>
    <row r="4" spans="1:4" x14ac:dyDescent="0.3">
      <c r="A4" s="50"/>
      <c r="B4" s="50"/>
      <c r="C4" s="50"/>
      <c r="D4" s="50"/>
    </row>
    <row r="5" spans="1:4" x14ac:dyDescent="0.3">
      <c r="A5" s="50"/>
      <c r="B5" s="50"/>
      <c r="C5" s="50"/>
      <c r="D5" s="50"/>
    </row>
    <row r="6" spans="1:4" x14ac:dyDescent="0.3">
      <c r="A6" s="50"/>
      <c r="B6" s="50"/>
      <c r="C6" s="50"/>
      <c r="D6" s="50"/>
    </row>
    <row r="7" spans="1:4" x14ac:dyDescent="0.3">
      <c r="A7" s="50"/>
      <c r="B7" s="50"/>
      <c r="C7" s="50"/>
      <c r="D7" s="50"/>
    </row>
    <row r="8" spans="1:4" x14ac:dyDescent="0.3">
      <c r="A8" s="50"/>
      <c r="B8" s="50"/>
      <c r="C8" s="50"/>
      <c r="D8" s="50"/>
    </row>
    <row r="9" spans="1:4" x14ac:dyDescent="0.3">
      <c r="A9" s="47" t="s">
        <v>13</v>
      </c>
      <c r="B9" s="47"/>
      <c r="C9" s="47"/>
      <c r="D9" s="47"/>
    </row>
    <row r="10" spans="1:4" ht="18" customHeight="1" x14ac:dyDescent="0.25">
      <c r="A10" s="51" t="s">
        <v>26</v>
      </c>
      <c r="B10" s="52"/>
      <c r="C10" s="53"/>
      <c r="D10" s="53"/>
    </row>
    <row r="11" spans="1:4" x14ac:dyDescent="0.25">
      <c r="A11" s="51" t="s">
        <v>81</v>
      </c>
      <c r="B11" s="52"/>
      <c r="C11" s="53"/>
      <c r="D11" s="53"/>
    </row>
    <row r="12" spans="1:4" ht="18" customHeight="1" x14ac:dyDescent="0.25">
      <c r="A12" s="51" t="s">
        <v>9</v>
      </c>
      <c r="B12" s="54"/>
      <c r="C12" s="55"/>
      <c r="D12" s="55"/>
    </row>
    <row r="13" spans="1:4" ht="18" customHeight="1" x14ac:dyDescent="0.25">
      <c r="A13" s="51" t="s">
        <v>10</v>
      </c>
      <c r="B13" s="52"/>
      <c r="C13" s="53"/>
      <c r="D13" s="53"/>
    </row>
    <row r="14" spans="1:4" x14ac:dyDescent="0.25">
      <c r="A14" s="51" t="s">
        <v>33</v>
      </c>
      <c r="B14" s="56"/>
      <c r="C14" s="53"/>
      <c r="D14" s="53"/>
    </row>
    <row r="15" spans="1:4" ht="18" customHeight="1" x14ac:dyDescent="0.25">
      <c r="A15" s="51" t="s">
        <v>11</v>
      </c>
      <c r="B15" s="56"/>
      <c r="C15" s="53"/>
      <c r="D15" s="53"/>
    </row>
    <row r="16" spans="1:4" ht="45" customHeight="1" x14ac:dyDescent="0.25">
      <c r="A16" s="51" t="s">
        <v>12</v>
      </c>
      <c r="B16" s="52" t="s">
        <v>80</v>
      </c>
      <c r="C16" s="53"/>
      <c r="D16" s="53"/>
    </row>
    <row r="17" spans="1:4" ht="18" customHeight="1" x14ac:dyDescent="0.3">
      <c r="A17" s="47" t="s">
        <v>25</v>
      </c>
      <c r="B17" s="47"/>
      <c r="C17" s="47"/>
      <c r="D17" s="47"/>
    </row>
    <row r="18" spans="1:4" ht="18" customHeight="1" x14ac:dyDescent="0.25">
      <c r="A18" s="51" t="s">
        <v>26</v>
      </c>
      <c r="B18" s="52" t="s">
        <v>77</v>
      </c>
      <c r="C18" s="53"/>
      <c r="D18" s="53"/>
    </row>
    <row r="19" spans="1:4" ht="18.75" customHeight="1" x14ac:dyDescent="0.25">
      <c r="A19" s="51" t="s">
        <v>8</v>
      </c>
      <c r="B19" s="52" t="s">
        <v>78</v>
      </c>
      <c r="C19" s="53"/>
      <c r="D19" s="53"/>
    </row>
    <row r="20" spans="1:4" ht="18" customHeight="1" x14ac:dyDescent="0.25">
      <c r="A20" s="51" t="s">
        <v>9</v>
      </c>
      <c r="B20" s="57">
        <v>11345161219</v>
      </c>
      <c r="C20" s="58"/>
      <c r="D20" s="59"/>
    </row>
    <row r="21" spans="1:4" ht="34.200000000000003" customHeight="1" x14ac:dyDescent="0.3">
      <c r="A21" s="63" t="s">
        <v>27</v>
      </c>
      <c r="B21" s="64" t="s">
        <v>79</v>
      </c>
      <c r="C21" s="65"/>
      <c r="D21" s="65"/>
    </row>
    <row r="22" spans="1:4" x14ac:dyDescent="0.25">
      <c r="A22" s="51" t="s">
        <v>29</v>
      </c>
      <c r="B22" s="60"/>
      <c r="C22" s="61"/>
      <c r="D22" s="62"/>
    </row>
    <row r="23" spans="1:4" x14ac:dyDescent="0.25">
      <c r="A23" s="51" t="s">
        <v>28</v>
      </c>
      <c r="B23" s="60"/>
      <c r="C23" s="61"/>
      <c r="D23" s="62"/>
    </row>
    <row r="24" spans="1:4" x14ac:dyDescent="0.3">
      <c r="A24" s="34" t="s">
        <v>1</v>
      </c>
      <c r="B24" s="48"/>
      <c r="C24" s="48"/>
      <c r="D24" s="48"/>
    </row>
    <row r="25" spans="1:4" x14ac:dyDescent="0.3">
      <c r="A25" s="4" t="s">
        <v>2</v>
      </c>
      <c r="B25" s="4"/>
      <c r="C25" s="7" t="s">
        <v>3</v>
      </c>
      <c r="D25" s="7" t="s">
        <v>4</v>
      </c>
    </row>
    <row r="26" spans="1:4" x14ac:dyDescent="0.3">
      <c r="A26" s="4" t="s">
        <v>34</v>
      </c>
      <c r="B26" s="4"/>
      <c r="C26" s="4">
        <f>ROUND(SUM(Napelemrendszer!G41),0)</f>
        <v>0</v>
      </c>
      <c r="D26" s="4">
        <f>ROUND(SUM(Napelemrendszer!H41),0)</f>
        <v>0</v>
      </c>
    </row>
    <row r="27" spans="1:4" x14ac:dyDescent="0.3">
      <c r="A27" s="3" t="s">
        <v>5</v>
      </c>
      <c r="C27" s="33">
        <f>ROUND(C26+D26,0)</f>
        <v>0</v>
      </c>
      <c r="D27" s="32"/>
    </row>
    <row r="28" spans="1:4" x14ac:dyDescent="0.3">
      <c r="A28" s="4" t="s">
        <v>6</v>
      </c>
      <c r="B28" s="5">
        <v>0.27</v>
      </c>
      <c r="C28" s="35">
        <f>ROUND(C27*B28,0)</f>
        <v>0</v>
      </c>
      <c r="D28" s="35"/>
    </row>
    <row r="29" spans="1:4" x14ac:dyDescent="0.3">
      <c r="A29" s="4" t="s">
        <v>35</v>
      </c>
      <c r="B29" s="4"/>
      <c r="C29" s="101">
        <f>ROUND(C27+C28,0)</f>
        <v>0</v>
      </c>
      <c r="D29" s="36"/>
    </row>
    <row r="31" spans="1:4" x14ac:dyDescent="0.3">
      <c r="A31" s="34" t="s">
        <v>1</v>
      </c>
      <c r="B31" s="48"/>
      <c r="C31" s="48"/>
      <c r="D31" s="48"/>
    </row>
    <row r="32" spans="1:4" x14ac:dyDescent="0.3">
      <c r="A32" s="4" t="s">
        <v>2</v>
      </c>
      <c r="B32" s="4"/>
      <c r="C32" s="7" t="s">
        <v>3</v>
      </c>
      <c r="D32" s="7" t="s">
        <v>4</v>
      </c>
    </row>
    <row r="33" spans="1:4" x14ac:dyDescent="0.3">
      <c r="A33" s="4" t="s">
        <v>104</v>
      </c>
      <c r="B33" s="4"/>
      <c r="C33" s="4">
        <f>ROUND(SUM(Villámvédelem!G23),0)</f>
        <v>0</v>
      </c>
      <c r="D33" s="4">
        <f>ROUND(SUM(Villámvédelem!H23),0)</f>
        <v>0</v>
      </c>
    </row>
    <row r="34" spans="1:4" x14ac:dyDescent="0.3">
      <c r="A34" s="3" t="s">
        <v>5</v>
      </c>
      <c r="C34" s="33">
        <f>ROUND(C33+D33,0)</f>
        <v>0</v>
      </c>
      <c r="D34" s="32"/>
    </row>
    <row r="35" spans="1:4" x14ac:dyDescent="0.3">
      <c r="A35" s="4" t="s">
        <v>6</v>
      </c>
      <c r="B35" s="5">
        <v>0.27</v>
      </c>
      <c r="C35" s="36">
        <f>ROUND(C34*B35,0)</f>
        <v>0</v>
      </c>
      <c r="D35" s="36"/>
    </row>
    <row r="36" spans="1:4" x14ac:dyDescent="0.3">
      <c r="A36" s="4" t="s">
        <v>35</v>
      </c>
      <c r="B36" s="4"/>
      <c r="C36" s="101">
        <f>ROUND(C34+C35,0)</f>
        <v>0</v>
      </c>
      <c r="D36" s="36"/>
    </row>
    <row r="37" spans="1:4" x14ac:dyDescent="0.3">
      <c r="A37" s="99" t="s">
        <v>105</v>
      </c>
      <c r="B37" s="99"/>
      <c r="C37" s="99"/>
      <c r="D37" s="100">
        <f>C26+D26+C33+D33</f>
        <v>0</v>
      </c>
    </row>
    <row r="38" spans="1:4" x14ac:dyDescent="0.3">
      <c r="A38" s="3" t="s">
        <v>106</v>
      </c>
      <c r="D38" s="98">
        <f>ROUND(C29+C36,0)</f>
        <v>0</v>
      </c>
    </row>
    <row r="41" spans="1:4" x14ac:dyDescent="0.3">
      <c r="B41" s="31"/>
      <c r="C41" s="31" t="s">
        <v>7</v>
      </c>
    </row>
    <row r="42" spans="1:4" x14ac:dyDescent="0.3">
      <c r="A42" s="6"/>
    </row>
    <row r="43" spans="1:4" x14ac:dyDescent="0.3">
      <c r="A43" s="6"/>
    </row>
    <row r="44" spans="1:4" x14ac:dyDescent="0.3">
      <c r="A44" s="6"/>
    </row>
  </sheetData>
  <mergeCells count="24">
    <mergeCell ref="A31:D31"/>
    <mergeCell ref="C34:D34"/>
    <mergeCell ref="C35:D35"/>
    <mergeCell ref="C36:D36"/>
    <mergeCell ref="B14:D14"/>
    <mergeCell ref="B15:D15"/>
    <mergeCell ref="A9:D9"/>
    <mergeCell ref="B10:D10"/>
    <mergeCell ref="B11:D11"/>
    <mergeCell ref="B12:D12"/>
    <mergeCell ref="B13:D13"/>
    <mergeCell ref="A1:D8"/>
    <mergeCell ref="B21:D21"/>
    <mergeCell ref="C27:D27"/>
    <mergeCell ref="B18:D18"/>
    <mergeCell ref="B20:D20"/>
    <mergeCell ref="B16:D16"/>
    <mergeCell ref="A17:D17"/>
    <mergeCell ref="B23:D23"/>
    <mergeCell ref="A24:D24"/>
    <mergeCell ref="C28:D28"/>
    <mergeCell ref="C29:D29"/>
    <mergeCell ref="B22:D22"/>
    <mergeCell ref="B19:D19"/>
  </mergeCells>
  <pageMargins left="0.7" right="0.75" top="0.75" bottom="0.75" header="0.3" footer="0.3"/>
  <pageSetup paperSize="9" firstPageNumber="4294963191" orientation="portrait" useFirstPageNumber="1" r:id="rId1"/>
  <headerFooter>
    <oddHeader>&amp;L&amp;"Times New Roman,Normál"&amp;10Tapolca külterület 0169/2 hrsz 
napelemes kiserőmű telepítése 
&amp;C&amp;"Times New Roman,Normál"Árazott költségvetés&amp;R&amp;"Times New Roman,Normál"2.számú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view="pageLayout" zoomScaleNormal="100" workbookViewId="0">
      <selection activeCell="G4" sqref="G4"/>
    </sheetView>
  </sheetViews>
  <sheetFormatPr defaultRowHeight="14.4" x14ac:dyDescent="0.3"/>
  <cols>
    <col min="2" max="2" width="28.88671875" customWidth="1"/>
    <col min="3" max="3" width="10.109375" bestFit="1" customWidth="1"/>
    <col min="4" max="4" width="10.33203125" customWidth="1"/>
    <col min="6" max="6" width="8" bestFit="1" customWidth="1"/>
    <col min="7" max="7" width="14.33203125" bestFit="1" customWidth="1"/>
    <col min="8" max="8" width="13.109375" bestFit="1" customWidth="1"/>
    <col min="9" max="9" width="12.44140625" bestFit="1" customWidth="1"/>
  </cols>
  <sheetData>
    <row r="1" spans="1:9" s="2" customFormat="1" x14ac:dyDescent="0.3">
      <c r="A1" s="40" t="s">
        <v>14</v>
      </c>
      <c r="B1" s="42" t="s">
        <v>15</v>
      </c>
      <c r="C1" s="44" t="s">
        <v>16</v>
      </c>
      <c r="D1" s="42" t="s">
        <v>24</v>
      </c>
      <c r="E1" s="45" t="s">
        <v>76</v>
      </c>
      <c r="F1" s="45"/>
      <c r="G1" s="37" t="s">
        <v>75</v>
      </c>
      <c r="H1" s="38"/>
      <c r="I1" s="39"/>
    </row>
    <row r="2" spans="1:9" s="1" customFormat="1" ht="13.8" x14ac:dyDescent="0.3">
      <c r="A2" s="41"/>
      <c r="B2" s="43"/>
      <c r="C2" s="43"/>
      <c r="D2" s="43"/>
      <c r="E2" s="10" t="s">
        <v>17</v>
      </c>
      <c r="F2" s="11" t="s">
        <v>18</v>
      </c>
      <c r="G2" s="11" t="s">
        <v>17</v>
      </c>
      <c r="H2" s="12" t="s">
        <v>18</v>
      </c>
      <c r="I2" s="30" t="s">
        <v>19</v>
      </c>
    </row>
    <row r="3" spans="1:9" s="1" customFormat="1" ht="13.8" x14ac:dyDescent="0.25">
      <c r="A3" s="13"/>
      <c r="B3" s="14" t="s">
        <v>37</v>
      </c>
      <c r="C3" s="15"/>
      <c r="D3" s="16"/>
      <c r="E3" s="17"/>
      <c r="F3" s="18"/>
      <c r="G3" s="18"/>
      <c r="H3" s="18"/>
      <c r="I3" s="19"/>
    </row>
    <row r="4" spans="1:9" s="1" customFormat="1" ht="27.6" x14ac:dyDescent="0.25">
      <c r="A4" s="20">
        <v>1</v>
      </c>
      <c r="B4" s="21" t="s">
        <v>55</v>
      </c>
      <c r="C4" s="29" t="s">
        <v>30</v>
      </c>
      <c r="D4" s="29">
        <v>1092</v>
      </c>
      <c r="E4" s="20">
        <v>0</v>
      </c>
      <c r="F4" s="20">
        <v>0</v>
      </c>
      <c r="G4" s="20">
        <f>D4*E4</f>
        <v>0</v>
      </c>
      <c r="H4" s="20">
        <f>D4*F4</f>
        <v>0</v>
      </c>
      <c r="I4" s="20">
        <f t="shared" ref="I4:I13" si="0">SUM(G4:H4)</f>
        <v>0</v>
      </c>
    </row>
    <row r="5" spans="1:9" s="1" customFormat="1" ht="13.8" x14ac:dyDescent="0.3">
      <c r="A5" s="20">
        <v>2</v>
      </c>
      <c r="B5" s="22" t="s">
        <v>56</v>
      </c>
      <c r="C5" s="29" t="s">
        <v>30</v>
      </c>
      <c r="D5" s="29">
        <v>8</v>
      </c>
      <c r="E5" s="20">
        <v>0</v>
      </c>
      <c r="F5" s="20">
        <v>0</v>
      </c>
      <c r="G5" s="20">
        <f t="shared" ref="G5" si="1">D5*E5</f>
        <v>0</v>
      </c>
      <c r="H5" s="20">
        <f t="shared" ref="H5" si="2">D5*F5</f>
        <v>0</v>
      </c>
      <c r="I5" s="20">
        <f t="shared" ref="I5" si="3">SUM(G5:H5)</f>
        <v>0</v>
      </c>
    </row>
    <row r="6" spans="1:9" s="1" customFormat="1" ht="13.8" x14ac:dyDescent="0.3">
      <c r="A6" s="20">
        <v>3</v>
      </c>
      <c r="B6" s="22" t="s">
        <v>57</v>
      </c>
      <c r="C6" s="29" t="s">
        <v>30</v>
      </c>
      <c r="D6" s="29">
        <v>1</v>
      </c>
      <c r="E6" s="20">
        <v>0</v>
      </c>
      <c r="F6" s="20">
        <v>0</v>
      </c>
      <c r="G6" s="20">
        <f t="shared" ref="G6" si="4">D6*E6</f>
        <v>0</v>
      </c>
      <c r="H6" s="20">
        <f t="shared" ref="H6" si="5">D6*F6</f>
        <v>0</v>
      </c>
      <c r="I6" s="20">
        <f t="shared" ref="I6" si="6">SUM(G6:H6)</f>
        <v>0</v>
      </c>
    </row>
    <row r="7" spans="1:9" s="1" customFormat="1" ht="27.6" x14ac:dyDescent="0.25">
      <c r="A7" s="20">
        <v>4</v>
      </c>
      <c r="B7" s="21" t="s">
        <v>58</v>
      </c>
      <c r="C7" s="29" t="s">
        <v>36</v>
      </c>
      <c r="D7" s="29">
        <v>9</v>
      </c>
      <c r="E7" s="20">
        <v>0</v>
      </c>
      <c r="F7" s="20">
        <v>0</v>
      </c>
      <c r="G7" s="20">
        <f t="shared" ref="G7" si="7">D7*E7</f>
        <v>0</v>
      </c>
      <c r="H7" s="20">
        <f t="shared" ref="H7" si="8">D7*F7</f>
        <v>0</v>
      </c>
      <c r="I7" s="20">
        <f t="shared" ref="I7" si="9">SUM(G7:H7)</f>
        <v>0</v>
      </c>
    </row>
    <row r="8" spans="1:9" s="1" customFormat="1" ht="27.6" x14ac:dyDescent="0.25">
      <c r="A8" s="20">
        <v>5</v>
      </c>
      <c r="B8" s="21" t="s">
        <v>59</v>
      </c>
      <c r="C8" s="29" t="s">
        <v>36</v>
      </c>
      <c r="D8" s="29">
        <v>6</v>
      </c>
      <c r="E8" s="20">
        <v>0</v>
      </c>
      <c r="F8" s="20">
        <v>0</v>
      </c>
      <c r="G8" s="20">
        <f t="shared" ref="G8" si="10">D8*E8</f>
        <v>0</v>
      </c>
      <c r="H8" s="20">
        <f t="shared" ref="H8" si="11">D8*F8</f>
        <v>0</v>
      </c>
      <c r="I8" s="20">
        <f t="shared" ref="I8" si="12">SUM(G8:H8)</f>
        <v>0</v>
      </c>
    </row>
    <row r="9" spans="1:9" s="1" customFormat="1" ht="27.6" x14ac:dyDescent="0.25">
      <c r="A9" s="20">
        <v>6</v>
      </c>
      <c r="B9" s="21" t="s">
        <v>60</v>
      </c>
      <c r="C9" s="29" t="s">
        <v>36</v>
      </c>
      <c r="D9" s="29">
        <v>1</v>
      </c>
      <c r="E9" s="20">
        <v>0</v>
      </c>
      <c r="F9" s="20">
        <v>0</v>
      </c>
      <c r="G9" s="20">
        <f t="shared" ref="G9" si="13">D9*E9</f>
        <v>0</v>
      </c>
      <c r="H9" s="20">
        <f t="shared" ref="H9" si="14">D9*F9</f>
        <v>0</v>
      </c>
      <c r="I9" s="20">
        <f t="shared" ref="I9" si="15">SUM(G9:H9)</f>
        <v>0</v>
      </c>
    </row>
    <row r="10" spans="1:9" s="1" customFormat="1" ht="13.8" x14ac:dyDescent="0.25">
      <c r="A10" s="20">
        <v>7</v>
      </c>
      <c r="B10" s="21" t="s">
        <v>61</v>
      </c>
      <c r="C10" s="29" t="s">
        <v>30</v>
      </c>
      <c r="D10" s="29">
        <v>2</v>
      </c>
      <c r="E10" s="20">
        <v>0</v>
      </c>
      <c r="F10" s="20">
        <v>0</v>
      </c>
      <c r="G10" s="20">
        <f t="shared" ref="G10" si="16">D10*E10</f>
        <v>0</v>
      </c>
      <c r="H10" s="20">
        <f t="shared" ref="H10" si="17">D10*F10</f>
        <v>0</v>
      </c>
      <c r="I10" s="20">
        <f t="shared" ref="I10" si="18">SUM(G10:H10)</f>
        <v>0</v>
      </c>
    </row>
    <row r="11" spans="1:9" s="1" customFormat="1" ht="13.8" x14ac:dyDescent="0.25">
      <c r="A11" s="20">
        <v>8</v>
      </c>
      <c r="B11" s="21" t="s">
        <v>62</v>
      </c>
      <c r="C11" s="29" t="s">
        <v>30</v>
      </c>
      <c r="D11" s="29">
        <v>6</v>
      </c>
      <c r="E11" s="20">
        <v>0</v>
      </c>
      <c r="F11" s="20">
        <v>0</v>
      </c>
      <c r="G11" s="20">
        <f t="shared" ref="G11" si="19">D11*E11</f>
        <v>0</v>
      </c>
      <c r="H11" s="20">
        <f t="shared" ref="H11" si="20">D11*F11</f>
        <v>0</v>
      </c>
      <c r="I11" s="20">
        <f t="shared" ref="I11" si="21">SUM(G11:H11)</f>
        <v>0</v>
      </c>
    </row>
    <row r="12" spans="1:9" s="1" customFormat="1" ht="27.6" x14ac:dyDescent="0.25">
      <c r="A12" s="20">
        <v>9</v>
      </c>
      <c r="B12" s="21" t="s">
        <v>72</v>
      </c>
      <c r="C12" s="29" t="s">
        <v>36</v>
      </c>
      <c r="D12" s="29">
        <v>1</v>
      </c>
      <c r="E12" s="20">
        <v>0</v>
      </c>
      <c r="F12" s="20">
        <v>0</v>
      </c>
      <c r="G12" s="20">
        <f t="shared" ref="G12" si="22">D12*E12</f>
        <v>0</v>
      </c>
      <c r="H12" s="20">
        <f t="shared" ref="H12" si="23">D12*F12</f>
        <v>0</v>
      </c>
      <c r="I12" s="20">
        <f t="shared" ref="I12" si="24">SUM(G12:H12)</f>
        <v>0</v>
      </c>
    </row>
    <row r="13" spans="1:9" s="1" customFormat="1" ht="13.8" x14ac:dyDescent="0.25">
      <c r="A13" s="20">
        <v>10</v>
      </c>
      <c r="B13" s="21" t="s">
        <v>46</v>
      </c>
      <c r="C13" s="29" t="s">
        <v>0</v>
      </c>
      <c r="D13" s="29">
        <v>3500</v>
      </c>
      <c r="E13" s="20">
        <v>0</v>
      </c>
      <c r="F13" s="20">
        <v>0</v>
      </c>
      <c r="G13" s="20">
        <f t="shared" ref="G13:G37" si="25">D13*E13</f>
        <v>0</v>
      </c>
      <c r="H13" s="20">
        <f t="shared" ref="H13:H37" si="26">D13*F13</f>
        <v>0</v>
      </c>
      <c r="I13" s="20">
        <f t="shared" si="0"/>
        <v>0</v>
      </c>
    </row>
    <row r="14" spans="1:9" s="1" customFormat="1" ht="27.6" x14ac:dyDescent="0.3">
      <c r="A14" s="20">
        <v>11</v>
      </c>
      <c r="B14" s="22" t="s">
        <v>63</v>
      </c>
      <c r="C14" s="29" t="s">
        <v>36</v>
      </c>
      <c r="D14" s="29">
        <v>1092</v>
      </c>
      <c r="E14" s="20">
        <v>0</v>
      </c>
      <c r="F14" s="20">
        <v>0</v>
      </c>
      <c r="G14" s="20">
        <f t="shared" si="25"/>
        <v>0</v>
      </c>
      <c r="H14" s="20">
        <f t="shared" si="26"/>
        <v>0</v>
      </c>
      <c r="I14" s="20">
        <f t="shared" ref="I14" si="27">SUM(G14:H14)</f>
        <v>0</v>
      </c>
    </row>
    <row r="15" spans="1:9" s="1" customFormat="1" ht="13.8" x14ac:dyDescent="0.25">
      <c r="A15" s="20">
        <v>12</v>
      </c>
      <c r="B15" s="21" t="s">
        <v>31</v>
      </c>
      <c r="C15" s="29" t="s">
        <v>30</v>
      </c>
      <c r="D15" s="29">
        <v>220</v>
      </c>
      <c r="E15" s="20">
        <v>0</v>
      </c>
      <c r="F15" s="20">
        <v>0</v>
      </c>
      <c r="G15" s="20">
        <f t="shared" si="25"/>
        <v>0</v>
      </c>
      <c r="H15" s="20">
        <f t="shared" si="26"/>
        <v>0</v>
      </c>
      <c r="I15" s="20">
        <f t="shared" ref="I15" si="28">SUM(G15:H15)</f>
        <v>0</v>
      </c>
    </row>
    <row r="16" spans="1:9" s="1" customFormat="1" ht="27.6" x14ac:dyDescent="0.25">
      <c r="A16" s="20">
        <v>13</v>
      </c>
      <c r="B16" s="21" t="s">
        <v>52</v>
      </c>
      <c r="C16" s="29" t="s">
        <v>0</v>
      </c>
      <c r="D16" s="29">
        <f>(5*285)+(2*180)</f>
        <v>1785</v>
      </c>
      <c r="E16" s="20">
        <v>0</v>
      </c>
      <c r="F16" s="20">
        <v>0</v>
      </c>
      <c r="G16" s="20">
        <f t="shared" si="25"/>
        <v>0</v>
      </c>
      <c r="H16" s="20">
        <f t="shared" si="26"/>
        <v>0</v>
      </c>
      <c r="I16" s="20">
        <f t="shared" ref="I16" si="29">SUM(G16:H16)</f>
        <v>0</v>
      </c>
    </row>
    <row r="17" spans="1:9" s="1" customFormat="1" ht="27.6" x14ac:dyDescent="0.25">
      <c r="A17" s="20">
        <v>14</v>
      </c>
      <c r="B17" s="21" t="s">
        <v>64</v>
      </c>
      <c r="C17" s="29" t="s">
        <v>0</v>
      </c>
      <c r="D17" s="29">
        <v>268</v>
      </c>
      <c r="E17" s="20">
        <v>0</v>
      </c>
      <c r="F17" s="20">
        <v>0</v>
      </c>
      <c r="G17" s="20">
        <f t="shared" ref="G17" si="30">D17*E17</f>
        <v>0</v>
      </c>
      <c r="H17" s="20">
        <f t="shared" ref="H17" si="31">D17*F17</f>
        <v>0</v>
      </c>
      <c r="I17" s="20">
        <f t="shared" ref="I17" si="32">SUM(G17:H17)</f>
        <v>0</v>
      </c>
    </row>
    <row r="18" spans="1:9" s="1" customFormat="1" ht="27.6" x14ac:dyDescent="0.25">
      <c r="A18" s="20">
        <v>15</v>
      </c>
      <c r="B18" s="21" t="s">
        <v>65</v>
      </c>
      <c r="C18" s="29" t="s">
        <v>0</v>
      </c>
      <c r="D18" s="29">
        <v>16</v>
      </c>
      <c r="E18" s="20">
        <v>0</v>
      </c>
      <c r="F18" s="20">
        <v>0</v>
      </c>
      <c r="G18" s="20">
        <f t="shared" ref="G18" si="33">D18*E18</f>
        <v>0</v>
      </c>
      <c r="H18" s="20">
        <f t="shared" ref="H18" si="34">D18*F18</f>
        <v>0</v>
      </c>
      <c r="I18" s="20">
        <f t="shared" ref="I18" si="35">SUM(G18:H18)</f>
        <v>0</v>
      </c>
    </row>
    <row r="19" spans="1:9" s="1" customFormat="1" ht="27.6" x14ac:dyDescent="0.25">
      <c r="A19" s="20">
        <v>16</v>
      </c>
      <c r="B19" s="21" t="s">
        <v>66</v>
      </c>
      <c r="C19" s="29"/>
      <c r="D19" s="29">
        <v>6</v>
      </c>
      <c r="E19" s="20">
        <v>0</v>
      </c>
      <c r="F19" s="20">
        <v>0</v>
      </c>
      <c r="G19" s="20">
        <f t="shared" ref="G19" si="36">D19*E19</f>
        <v>0</v>
      </c>
      <c r="H19" s="20">
        <f t="shared" ref="H19" si="37">D19*F19</f>
        <v>0</v>
      </c>
      <c r="I19" s="20">
        <f t="shared" ref="I19" si="38">SUM(G19:H19)</f>
        <v>0</v>
      </c>
    </row>
    <row r="20" spans="1:9" s="1" customFormat="1" ht="27.6" x14ac:dyDescent="0.25">
      <c r="A20" s="20">
        <v>17</v>
      </c>
      <c r="B20" s="21" t="s">
        <v>53</v>
      </c>
      <c r="C20" s="29" t="s">
        <v>0</v>
      </c>
      <c r="D20" s="29">
        <v>3</v>
      </c>
      <c r="E20" s="20">
        <v>0</v>
      </c>
      <c r="F20" s="20">
        <v>0</v>
      </c>
      <c r="G20" s="20">
        <f t="shared" ref="G20" si="39">D20*E20</f>
        <v>0</v>
      </c>
      <c r="H20" s="20">
        <f t="shared" ref="H20" si="40">D20*F20</f>
        <v>0</v>
      </c>
      <c r="I20" s="20">
        <f t="shared" ref="I20" si="41">SUM(G20:H20)</f>
        <v>0</v>
      </c>
    </row>
    <row r="21" spans="1:9" s="1" customFormat="1" ht="27.6" x14ac:dyDescent="0.25">
      <c r="A21" s="20">
        <v>18</v>
      </c>
      <c r="B21" s="21" t="s">
        <v>47</v>
      </c>
      <c r="C21" s="29" t="s">
        <v>0</v>
      </c>
      <c r="D21" s="29">
        <v>100</v>
      </c>
      <c r="E21" s="20">
        <v>0</v>
      </c>
      <c r="F21" s="20">
        <v>0</v>
      </c>
      <c r="G21" s="20">
        <f t="shared" si="25"/>
        <v>0</v>
      </c>
      <c r="H21" s="20">
        <f t="shared" si="26"/>
        <v>0</v>
      </c>
      <c r="I21" s="20">
        <f t="shared" ref="I21" si="42">SUM(G21:H21)</f>
        <v>0</v>
      </c>
    </row>
    <row r="22" spans="1:9" s="1" customFormat="1" ht="82.8" x14ac:dyDescent="0.25">
      <c r="A22" s="20">
        <v>19</v>
      </c>
      <c r="B22" s="21" t="s">
        <v>51</v>
      </c>
      <c r="C22" s="29" t="s">
        <v>0</v>
      </c>
      <c r="D22" s="29">
        <v>81</v>
      </c>
      <c r="E22" s="20">
        <v>0</v>
      </c>
      <c r="F22" s="20">
        <v>0</v>
      </c>
      <c r="G22" s="20">
        <f t="shared" ref="G22:G28" si="43">D22*E22</f>
        <v>0</v>
      </c>
      <c r="H22" s="20">
        <f t="shared" ref="H22:H28" si="44">D22*F22</f>
        <v>0</v>
      </c>
      <c r="I22" s="20">
        <f t="shared" ref="I22:I28" si="45">SUM(G22:H22)</f>
        <v>0</v>
      </c>
    </row>
    <row r="23" spans="1:9" s="1" customFormat="1" ht="41.4" x14ac:dyDescent="0.25">
      <c r="A23" s="20">
        <v>20</v>
      </c>
      <c r="B23" s="21" t="s">
        <v>67</v>
      </c>
      <c r="C23" s="29" t="s">
        <v>36</v>
      </c>
      <c r="D23" s="29">
        <v>6</v>
      </c>
      <c r="E23" s="20">
        <v>0</v>
      </c>
      <c r="F23" s="20">
        <v>0</v>
      </c>
      <c r="G23" s="20">
        <f t="shared" si="43"/>
        <v>0</v>
      </c>
      <c r="H23" s="20">
        <f t="shared" si="44"/>
        <v>0</v>
      </c>
      <c r="I23" s="20">
        <f t="shared" si="45"/>
        <v>0</v>
      </c>
    </row>
    <row r="24" spans="1:9" s="1" customFormat="1" ht="41.4" x14ac:dyDescent="0.25">
      <c r="A24" s="20">
        <v>21</v>
      </c>
      <c r="B24" s="21" t="s">
        <v>68</v>
      </c>
      <c r="C24" s="29" t="s">
        <v>36</v>
      </c>
      <c r="D24" s="29">
        <v>6</v>
      </c>
      <c r="E24" s="20">
        <v>0</v>
      </c>
      <c r="F24" s="20">
        <v>0</v>
      </c>
      <c r="G24" s="20">
        <f t="shared" ref="G24" si="46">D24*E24</f>
        <v>0</v>
      </c>
      <c r="H24" s="20">
        <f t="shared" ref="H24" si="47">D24*F24</f>
        <v>0</v>
      </c>
      <c r="I24" s="20">
        <f t="shared" ref="I24" si="48">SUM(G24:H24)</f>
        <v>0</v>
      </c>
    </row>
    <row r="25" spans="1:9" s="1" customFormat="1" ht="41.4" x14ac:dyDescent="0.25">
      <c r="A25" s="20">
        <v>22</v>
      </c>
      <c r="B25" s="21" t="s">
        <v>69</v>
      </c>
      <c r="C25" s="29" t="s">
        <v>36</v>
      </c>
      <c r="D25" s="29">
        <v>6</v>
      </c>
      <c r="E25" s="20">
        <v>0</v>
      </c>
      <c r="F25" s="20">
        <v>0</v>
      </c>
      <c r="G25" s="20">
        <f t="shared" ref="G25" si="49">D25*E25</f>
        <v>0</v>
      </c>
      <c r="H25" s="20">
        <f t="shared" ref="H25" si="50">D25*F25</f>
        <v>0</v>
      </c>
      <c r="I25" s="20">
        <f t="shared" ref="I25" si="51">SUM(G25:H25)</f>
        <v>0</v>
      </c>
    </row>
    <row r="26" spans="1:9" s="1" customFormat="1" ht="41.4" x14ac:dyDescent="0.25">
      <c r="A26" s="20">
        <v>23</v>
      </c>
      <c r="B26" s="21" t="s">
        <v>50</v>
      </c>
      <c r="C26" s="29" t="s">
        <v>36</v>
      </c>
      <c r="D26" s="29">
        <v>9</v>
      </c>
      <c r="E26" s="20">
        <v>0</v>
      </c>
      <c r="F26" s="20">
        <v>0</v>
      </c>
      <c r="G26" s="20">
        <f t="shared" si="43"/>
        <v>0</v>
      </c>
      <c r="H26" s="20">
        <f t="shared" si="44"/>
        <v>0</v>
      </c>
      <c r="I26" s="20">
        <f t="shared" si="45"/>
        <v>0</v>
      </c>
    </row>
    <row r="27" spans="1:9" s="1" customFormat="1" ht="13.8" x14ac:dyDescent="0.25">
      <c r="A27" s="20">
        <v>24</v>
      </c>
      <c r="B27" s="21" t="s">
        <v>54</v>
      </c>
      <c r="C27" s="29" t="s">
        <v>30</v>
      </c>
      <c r="D27" s="29">
        <v>2</v>
      </c>
      <c r="E27" s="20">
        <v>0</v>
      </c>
      <c r="F27" s="20">
        <v>0</v>
      </c>
      <c r="G27" s="20">
        <f t="shared" ref="G27" si="52">D27*E27</f>
        <v>0</v>
      </c>
      <c r="H27" s="20">
        <f t="shared" ref="H27" si="53">D27*F27</f>
        <v>0</v>
      </c>
      <c r="I27" s="20">
        <f t="shared" ref="I27" si="54">SUM(G27:H27)</f>
        <v>0</v>
      </c>
    </row>
    <row r="28" spans="1:9" s="1" customFormat="1" ht="27.6" x14ac:dyDescent="0.25">
      <c r="A28" s="20">
        <v>25</v>
      </c>
      <c r="B28" s="21" t="s">
        <v>48</v>
      </c>
      <c r="C28" s="29" t="s">
        <v>0</v>
      </c>
      <c r="D28" s="29">
        <v>300</v>
      </c>
      <c r="E28" s="20">
        <v>0</v>
      </c>
      <c r="F28" s="20">
        <v>0</v>
      </c>
      <c r="G28" s="20">
        <f t="shared" si="43"/>
        <v>0</v>
      </c>
      <c r="H28" s="20">
        <f t="shared" si="44"/>
        <v>0</v>
      </c>
      <c r="I28" s="20">
        <f t="shared" si="45"/>
        <v>0</v>
      </c>
    </row>
    <row r="29" spans="1:9" s="1" customFormat="1" ht="13.8" x14ac:dyDescent="0.25">
      <c r="A29" s="20">
        <v>26</v>
      </c>
      <c r="B29" s="21" t="s">
        <v>70</v>
      </c>
      <c r="C29" s="29" t="s">
        <v>0</v>
      </c>
      <c r="D29" s="29">
        <v>8</v>
      </c>
      <c r="E29" s="20">
        <v>0</v>
      </c>
      <c r="F29" s="20">
        <v>0</v>
      </c>
      <c r="G29" s="20">
        <f t="shared" ref="G29" si="55">D29*E29</f>
        <v>0</v>
      </c>
      <c r="H29" s="20">
        <f t="shared" ref="H29" si="56">D29*F29</f>
        <v>0</v>
      </c>
      <c r="I29" s="20">
        <f t="shared" ref="I29" si="57">SUM(G29:H29)</f>
        <v>0</v>
      </c>
    </row>
    <row r="30" spans="1:9" s="1" customFormat="1" ht="13.8" x14ac:dyDescent="0.25">
      <c r="A30" s="20">
        <v>27</v>
      </c>
      <c r="B30" s="21" t="s">
        <v>71</v>
      </c>
      <c r="C30" s="29" t="s">
        <v>0</v>
      </c>
      <c r="D30" s="29">
        <v>480</v>
      </c>
      <c r="E30" s="20">
        <v>0</v>
      </c>
      <c r="F30" s="20">
        <v>0</v>
      </c>
      <c r="G30" s="20">
        <f t="shared" ref="G30" si="58">D30*E30</f>
        <v>0</v>
      </c>
      <c r="H30" s="20">
        <f t="shared" ref="H30" si="59">D30*F30</f>
        <v>0</v>
      </c>
      <c r="I30" s="20">
        <f t="shared" ref="I30" si="60">SUM(G30:H30)</f>
        <v>0</v>
      </c>
    </row>
    <row r="31" spans="1:9" s="1" customFormat="1" ht="13.8" x14ac:dyDescent="0.25">
      <c r="A31" s="20">
        <v>28</v>
      </c>
      <c r="B31" s="21" t="s">
        <v>49</v>
      </c>
      <c r="C31" s="29" t="s">
        <v>0</v>
      </c>
      <c r="D31" s="29">
        <v>500</v>
      </c>
      <c r="E31" s="20">
        <v>0</v>
      </c>
      <c r="F31" s="20">
        <v>0</v>
      </c>
      <c r="G31" s="20">
        <f t="shared" ref="G31" si="61">D31*E31</f>
        <v>0</v>
      </c>
      <c r="H31" s="20">
        <f t="shared" ref="H31" si="62">D31*F31</f>
        <v>0</v>
      </c>
      <c r="I31" s="20">
        <f t="shared" ref="I31" si="63">SUM(G31:H31)</f>
        <v>0</v>
      </c>
    </row>
    <row r="32" spans="1:9" s="1" customFormat="1" ht="27.6" x14ac:dyDescent="0.25">
      <c r="A32" s="20">
        <v>29</v>
      </c>
      <c r="B32" s="21" t="s">
        <v>73</v>
      </c>
      <c r="C32" s="29" t="s">
        <v>0</v>
      </c>
      <c r="D32" s="29">
        <v>285</v>
      </c>
      <c r="E32" s="20">
        <v>0</v>
      </c>
      <c r="F32" s="20">
        <v>0</v>
      </c>
      <c r="G32" s="20">
        <f t="shared" ref="G32" si="64">D32*E32</f>
        <v>0</v>
      </c>
      <c r="H32" s="20">
        <f t="shared" ref="H32" si="65">D32*F32</f>
        <v>0</v>
      </c>
      <c r="I32" s="20">
        <f t="shared" ref="I32" si="66">SUM(G32:H32)</f>
        <v>0</v>
      </c>
    </row>
    <row r="33" spans="1:9" s="1" customFormat="1" ht="27.6" x14ac:dyDescent="0.25">
      <c r="A33" s="20">
        <v>30</v>
      </c>
      <c r="B33" s="21" t="s">
        <v>74</v>
      </c>
      <c r="C33" s="29" t="s">
        <v>0</v>
      </c>
      <c r="D33" s="29">
        <v>180</v>
      </c>
      <c r="E33" s="20">
        <v>0</v>
      </c>
      <c r="F33" s="20">
        <v>0</v>
      </c>
      <c r="G33" s="20">
        <f t="shared" ref="G33" si="67">D33*E33</f>
        <v>0</v>
      </c>
      <c r="H33" s="20">
        <f t="shared" ref="H33" si="68">D33*F33</f>
        <v>0</v>
      </c>
      <c r="I33" s="20">
        <f t="shared" ref="I33" si="69">SUM(G33:H33)</f>
        <v>0</v>
      </c>
    </row>
    <row r="34" spans="1:9" s="1" customFormat="1" ht="27.6" x14ac:dyDescent="0.25">
      <c r="A34" s="20">
        <v>31</v>
      </c>
      <c r="B34" s="21" t="s">
        <v>38</v>
      </c>
      <c r="C34" s="29" t="s">
        <v>36</v>
      </c>
      <c r="D34" s="29">
        <v>1</v>
      </c>
      <c r="E34" s="20">
        <v>0</v>
      </c>
      <c r="F34" s="20">
        <v>0</v>
      </c>
      <c r="G34" s="20">
        <f t="shared" si="25"/>
        <v>0</v>
      </c>
      <c r="H34" s="20">
        <f t="shared" si="26"/>
        <v>0</v>
      </c>
      <c r="I34" s="20">
        <f t="shared" ref="I34:I37" si="70">SUM(G34:H34)</f>
        <v>0</v>
      </c>
    </row>
    <row r="35" spans="1:9" s="1" customFormat="1" ht="27.6" x14ac:dyDescent="0.25">
      <c r="A35" s="20">
        <v>32</v>
      </c>
      <c r="B35" s="21" t="s">
        <v>39</v>
      </c>
      <c r="C35" s="29" t="s">
        <v>30</v>
      </c>
      <c r="D35" s="29">
        <v>1</v>
      </c>
      <c r="E35" s="20">
        <v>0</v>
      </c>
      <c r="F35" s="20">
        <v>0</v>
      </c>
      <c r="G35" s="20">
        <f t="shared" si="25"/>
        <v>0</v>
      </c>
      <c r="H35" s="20">
        <f t="shared" si="26"/>
        <v>0</v>
      </c>
      <c r="I35" s="20">
        <f t="shared" si="70"/>
        <v>0</v>
      </c>
    </row>
    <row r="36" spans="1:9" s="1" customFormat="1" ht="55.2" x14ac:dyDescent="0.25">
      <c r="A36" s="20">
        <v>33</v>
      </c>
      <c r="B36" s="21" t="s">
        <v>40</v>
      </c>
      <c r="C36" s="29" t="s">
        <v>36</v>
      </c>
      <c r="D36" s="29">
        <v>1</v>
      </c>
      <c r="E36" s="20">
        <v>0</v>
      </c>
      <c r="F36" s="20">
        <v>0</v>
      </c>
      <c r="G36" s="20">
        <f t="shared" si="25"/>
        <v>0</v>
      </c>
      <c r="H36" s="20">
        <f t="shared" si="26"/>
        <v>0</v>
      </c>
      <c r="I36" s="20">
        <f t="shared" si="70"/>
        <v>0</v>
      </c>
    </row>
    <row r="37" spans="1:9" s="1" customFormat="1" ht="13.8" x14ac:dyDescent="0.25">
      <c r="A37" s="20">
        <v>34</v>
      </c>
      <c r="B37" s="21" t="s">
        <v>41</v>
      </c>
      <c r="C37" s="29" t="s">
        <v>36</v>
      </c>
      <c r="D37" s="29">
        <v>1</v>
      </c>
      <c r="E37" s="20">
        <v>0</v>
      </c>
      <c r="F37" s="20">
        <v>0</v>
      </c>
      <c r="G37" s="20">
        <f t="shared" si="25"/>
        <v>0</v>
      </c>
      <c r="H37" s="20">
        <f t="shared" si="26"/>
        <v>0</v>
      </c>
      <c r="I37" s="20">
        <f t="shared" si="70"/>
        <v>0</v>
      </c>
    </row>
    <row r="38" spans="1:9" s="1" customFormat="1" ht="27.6" x14ac:dyDescent="0.25">
      <c r="A38" s="20">
        <v>35</v>
      </c>
      <c r="B38" s="21" t="s">
        <v>42</v>
      </c>
      <c r="C38" s="29" t="s">
        <v>36</v>
      </c>
      <c r="D38" s="29">
        <v>1</v>
      </c>
      <c r="E38" s="20">
        <v>0</v>
      </c>
      <c r="F38" s="20">
        <v>0</v>
      </c>
      <c r="G38" s="20">
        <f t="shared" ref="G38:G39" si="71">D38*E38</f>
        <v>0</v>
      </c>
      <c r="H38" s="20">
        <f t="shared" ref="H38:H39" si="72">D38*F38</f>
        <v>0</v>
      </c>
      <c r="I38" s="20">
        <f t="shared" ref="I38:I39" si="73">SUM(G38:H38)</f>
        <v>0</v>
      </c>
    </row>
    <row r="39" spans="1:9" s="1" customFormat="1" ht="27.6" x14ac:dyDescent="0.25">
      <c r="A39" s="20">
        <v>36</v>
      </c>
      <c r="B39" s="21" t="s">
        <v>43</v>
      </c>
      <c r="C39" s="29" t="s">
        <v>30</v>
      </c>
      <c r="D39" s="29">
        <v>1</v>
      </c>
      <c r="E39" s="20">
        <v>0</v>
      </c>
      <c r="F39" s="20">
        <v>0</v>
      </c>
      <c r="G39" s="20">
        <f t="shared" si="71"/>
        <v>0</v>
      </c>
      <c r="H39" s="20">
        <f t="shared" si="72"/>
        <v>0</v>
      </c>
      <c r="I39" s="20">
        <f t="shared" si="73"/>
        <v>0</v>
      </c>
    </row>
    <row r="40" spans="1:9" s="1" customFormat="1" ht="13.8" x14ac:dyDescent="0.25">
      <c r="A40" s="13"/>
      <c r="B40" s="23"/>
      <c r="C40" s="15"/>
      <c r="D40" s="16"/>
      <c r="E40" s="17"/>
      <c r="F40" s="18"/>
      <c r="G40" s="18" t="s">
        <v>20</v>
      </c>
      <c r="H40" s="18" t="s">
        <v>21</v>
      </c>
      <c r="I40" s="24" t="s">
        <v>22</v>
      </c>
    </row>
    <row r="41" spans="1:9" s="1" customFormat="1" ht="13.8" x14ac:dyDescent="0.3">
      <c r="A41" s="13"/>
      <c r="B41" s="25" t="s">
        <v>23</v>
      </c>
      <c r="C41" s="15"/>
      <c r="D41" s="16"/>
      <c r="E41" s="17"/>
      <c r="F41" s="18"/>
      <c r="G41" s="26">
        <f>SUM(G4:G39)</f>
        <v>0</v>
      </c>
      <c r="H41" s="27">
        <f>SUM(H4:H39)</f>
        <v>0</v>
      </c>
      <c r="I41" s="28">
        <f>SUM(G41:H41)</f>
        <v>0</v>
      </c>
    </row>
    <row r="44" spans="1:9" x14ac:dyDescent="0.3">
      <c r="A44" s="8" t="s">
        <v>32</v>
      </c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46" t="s">
        <v>44</v>
      </c>
    </row>
    <row r="46" spans="1:9" x14ac:dyDescent="0.3">
      <c r="A46" s="46" t="s">
        <v>45</v>
      </c>
    </row>
  </sheetData>
  <sheetProtection selectLockedCells="1" selectUnlockedCells="1"/>
  <mergeCells count="6">
    <mergeCell ref="G1:I1"/>
    <mergeCell ref="A1:A2"/>
    <mergeCell ref="B1:B2"/>
    <mergeCell ref="C1:C2"/>
    <mergeCell ref="D1:D2"/>
    <mergeCell ref="E1:F1"/>
  </mergeCells>
  <pageMargins left="0.98425196850393704" right="0.98425196850393704" top="0.98425196850393704" bottom="0.98425196850393704" header="0.43307086614173229" footer="0.43307086614173229"/>
  <pageSetup paperSize="9" firstPageNumber="4294963191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A3CD-042C-43E9-91DF-93B576AB34BD}">
  <dimension ref="A2:I26"/>
  <sheetViews>
    <sheetView view="pageLayout" topLeftCell="A10" zoomScaleNormal="100" workbookViewId="0">
      <selection activeCell="D10" sqref="D10"/>
    </sheetView>
  </sheetViews>
  <sheetFormatPr defaultRowHeight="13.8" x14ac:dyDescent="0.25"/>
  <cols>
    <col min="1" max="1" width="25" style="46" customWidth="1"/>
    <col min="2" max="2" width="13.77734375" style="46" customWidth="1"/>
    <col min="3" max="3" width="8.109375" style="46" customWidth="1"/>
    <col min="4" max="4" width="11.6640625" style="46" customWidth="1"/>
    <col min="5" max="5" width="8.88671875" style="46"/>
    <col min="6" max="6" width="10.33203125" style="46" customWidth="1"/>
    <col min="7" max="7" width="14.33203125" style="46" bestFit="1" customWidth="1"/>
    <col min="8" max="8" width="13.109375" style="46" bestFit="1" customWidth="1"/>
    <col min="9" max="9" width="12.44140625" style="46" bestFit="1" customWidth="1"/>
    <col min="10" max="16384" width="8.88671875" style="46"/>
  </cols>
  <sheetData>
    <row r="2" spans="1:9" x14ac:dyDescent="0.25">
      <c r="A2" s="66" t="s">
        <v>107</v>
      </c>
      <c r="B2" s="66"/>
      <c r="C2" s="66"/>
      <c r="D2" s="66"/>
      <c r="E2" s="92"/>
      <c r="F2" s="92"/>
      <c r="G2" s="92"/>
      <c r="H2" s="92"/>
      <c r="I2" s="92"/>
    </row>
    <row r="3" spans="1:9" x14ac:dyDescent="0.25">
      <c r="A3" s="66"/>
      <c r="B3" s="66"/>
      <c r="C3" s="66"/>
      <c r="D3" s="66"/>
      <c r="E3" s="92"/>
      <c r="F3" s="92"/>
      <c r="G3" s="92"/>
      <c r="H3" s="92"/>
      <c r="I3" s="92"/>
    </row>
    <row r="4" spans="1:9" ht="14.4" x14ac:dyDescent="0.3">
      <c r="A4" s="67" t="s">
        <v>82</v>
      </c>
      <c r="B4" s="67"/>
      <c r="C4" s="67"/>
      <c r="D4" s="67"/>
      <c r="E4" s="92"/>
      <c r="F4" s="92"/>
      <c r="G4" s="92"/>
      <c r="H4" s="92"/>
      <c r="I4" s="92"/>
    </row>
    <row r="5" spans="1:9" ht="14.4" x14ac:dyDescent="0.3">
      <c r="A5" s="67" t="s">
        <v>83</v>
      </c>
      <c r="B5" s="67"/>
      <c r="C5" s="67"/>
      <c r="D5" s="67"/>
      <c r="E5" s="92"/>
      <c r="F5" s="92"/>
      <c r="G5" s="92"/>
      <c r="H5" s="92"/>
      <c r="I5" s="92"/>
    </row>
    <row r="6" spans="1:9" ht="15.6" x14ac:dyDescent="0.25">
      <c r="A6" s="68"/>
      <c r="B6" s="69"/>
      <c r="C6" s="69"/>
      <c r="D6" s="70"/>
    </row>
    <row r="7" spans="1:9" ht="14.4" customHeight="1" x14ac:dyDescent="0.25">
      <c r="A7" s="81" t="s">
        <v>2</v>
      </c>
      <c r="B7" s="81" t="s">
        <v>84</v>
      </c>
      <c r="C7" s="81" t="s">
        <v>85</v>
      </c>
      <c r="D7" s="82" t="s">
        <v>24</v>
      </c>
      <c r="E7" s="85" t="s">
        <v>76</v>
      </c>
      <c r="F7" s="86"/>
      <c r="G7" s="87" t="s">
        <v>75</v>
      </c>
      <c r="H7" s="88"/>
      <c r="I7" s="89"/>
    </row>
    <row r="8" spans="1:9" x14ac:dyDescent="0.25">
      <c r="A8" s="83"/>
      <c r="B8" s="83"/>
      <c r="C8" s="83"/>
      <c r="D8" s="84"/>
      <c r="E8" s="71" t="s">
        <v>17</v>
      </c>
      <c r="F8" s="72" t="s">
        <v>18</v>
      </c>
      <c r="G8" s="72" t="s">
        <v>17</v>
      </c>
      <c r="H8" s="72" t="s">
        <v>18</v>
      </c>
      <c r="I8" s="72" t="s">
        <v>19</v>
      </c>
    </row>
    <row r="9" spans="1:9" x14ac:dyDescent="0.25">
      <c r="A9" s="95" t="s">
        <v>86</v>
      </c>
      <c r="B9" s="73"/>
      <c r="C9" s="73"/>
      <c r="D9" s="74"/>
      <c r="E9" s="75"/>
      <c r="F9" s="76"/>
      <c r="G9" s="76"/>
      <c r="H9" s="76"/>
      <c r="I9" s="77"/>
    </row>
    <row r="10" spans="1:9" ht="129.6" customHeight="1" x14ac:dyDescent="0.25">
      <c r="A10" s="96" t="s">
        <v>87</v>
      </c>
      <c r="B10" s="78" t="s">
        <v>88</v>
      </c>
      <c r="C10" s="78" t="s">
        <v>30</v>
      </c>
      <c r="D10" s="78">
        <v>20</v>
      </c>
      <c r="E10" s="79">
        <v>0</v>
      </c>
      <c r="F10" s="79">
        <v>0</v>
      </c>
      <c r="G10" s="79">
        <f>D10*E10</f>
        <v>0</v>
      </c>
      <c r="H10" s="79">
        <f>D10*F10</f>
        <v>0</v>
      </c>
      <c r="I10" s="79">
        <f t="shared" ref="I10:I21" si="0">SUM(G10:H10)</f>
        <v>0</v>
      </c>
    </row>
    <row r="11" spans="1:9" ht="26.4" x14ac:dyDescent="0.25">
      <c r="A11" s="95" t="s">
        <v>89</v>
      </c>
      <c r="B11" s="73"/>
      <c r="C11" s="73"/>
      <c r="D11" s="74"/>
      <c r="E11" s="79">
        <v>0</v>
      </c>
      <c r="F11" s="79">
        <v>0</v>
      </c>
      <c r="G11" s="79">
        <f t="shared" ref="G11:G21" si="1">D11*E11</f>
        <v>0</v>
      </c>
      <c r="H11" s="79">
        <f t="shared" ref="H11:H21" si="2">D11*F11</f>
        <v>0</v>
      </c>
      <c r="I11" s="79">
        <f t="shared" si="0"/>
        <v>0</v>
      </c>
    </row>
    <row r="12" spans="1:9" x14ac:dyDescent="0.25">
      <c r="A12" s="97" t="s">
        <v>90</v>
      </c>
      <c r="B12" s="78" t="s">
        <v>91</v>
      </c>
      <c r="C12" s="78" t="s">
        <v>92</v>
      </c>
      <c r="D12" s="78">
        <v>230</v>
      </c>
      <c r="E12" s="79">
        <v>0</v>
      </c>
      <c r="F12" s="79">
        <v>0</v>
      </c>
      <c r="G12" s="79">
        <f t="shared" si="1"/>
        <v>0</v>
      </c>
      <c r="H12" s="79">
        <f t="shared" si="2"/>
        <v>0</v>
      </c>
      <c r="I12" s="79">
        <f t="shared" si="0"/>
        <v>0</v>
      </c>
    </row>
    <row r="13" spans="1:9" x14ac:dyDescent="0.25">
      <c r="A13" s="97" t="s">
        <v>93</v>
      </c>
      <c r="B13" s="78" t="s">
        <v>94</v>
      </c>
      <c r="C13" s="78" t="s">
        <v>30</v>
      </c>
      <c r="D13" s="78">
        <v>46</v>
      </c>
      <c r="E13" s="79">
        <v>0</v>
      </c>
      <c r="F13" s="79">
        <v>0</v>
      </c>
      <c r="G13" s="79">
        <f t="shared" si="1"/>
        <v>0</v>
      </c>
      <c r="H13" s="79">
        <f t="shared" si="2"/>
        <v>0</v>
      </c>
      <c r="I13" s="79">
        <f t="shared" si="0"/>
        <v>0</v>
      </c>
    </row>
    <row r="14" spans="1:9" x14ac:dyDescent="0.25">
      <c r="A14" s="95" t="s">
        <v>95</v>
      </c>
      <c r="B14" s="73"/>
      <c r="C14" s="73"/>
      <c r="D14" s="74"/>
      <c r="E14" s="79">
        <v>0</v>
      </c>
      <c r="F14" s="79">
        <v>0</v>
      </c>
      <c r="G14" s="79">
        <f t="shared" si="1"/>
        <v>0</v>
      </c>
      <c r="H14" s="79">
        <f t="shared" si="2"/>
        <v>0</v>
      </c>
      <c r="I14" s="79">
        <f t="shared" si="0"/>
        <v>0</v>
      </c>
    </row>
    <row r="15" spans="1:9" x14ac:dyDescent="0.25">
      <c r="A15" s="97" t="s">
        <v>90</v>
      </c>
      <c r="B15" s="78" t="s">
        <v>91</v>
      </c>
      <c r="C15" s="78" t="s">
        <v>92</v>
      </c>
      <c r="D15" s="78">
        <v>120</v>
      </c>
      <c r="E15" s="79">
        <v>0</v>
      </c>
      <c r="F15" s="79">
        <v>0</v>
      </c>
      <c r="G15" s="79">
        <f t="shared" si="1"/>
        <v>0</v>
      </c>
      <c r="H15" s="79">
        <f t="shared" si="2"/>
        <v>0</v>
      </c>
      <c r="I15" s="79">
        <f t="shared" si="0"/>
        <v>0</v>
      </c>
    </row>
    <row r="16" spans="1:9" x14ac:dyDescent="0.25">
      <c r="A16" s="97" t="s">
        <v>96</v>
      </c>
      <c r="B16" s="78" t="s">
        <v>97</v>
      </c>
      <c r="C16" s="78" t="s">
        <v>30</v>
      </c>
      <c r="D16" s="80">
        <v>20</v>
      </c>
      <c r="E16" s="79">
        <v>0</v>
      </c>
      <c r="F16" s="79">
        <v>0</v>
      </c>
      <c r="G16" s="79">
        <f t="shared" si="1"/>
        <v>0</v>
      </c>
      <c r="H16" s="79">
        <f t="shared" si="2"/>
        <v>0</v>
      </c>
      <c r="I16" s="79">
        <f t="shared" si="0"/>
        <v>0</v>
      </c>
    </row>
    <row r="17" spans="1:9" x14ac:dyDescent="0.25">
      <c r="A17" s="97" t="s">
        <v>98</v>
      </c>
      <c r="B17" s="78" t="s">
        <v>99</v>
      </c>
      <c r="C17" s="78" t="s">
        <v>30</v>
      </c>
      <c r="D17" s="78">
        <v>20</v>
      </c>
      <c r="E17" s="79">
        <v>0</v>
      </c>
      <c r="F17" s="79">
        <v>0</v>
      </c>
      <c r="G17" s="79">
        <f t="shared" si="1"/>
        <v>0</v>
      </c>
      <c r="H17" s="79">
        <f t="shared" si="2"/>
        <v>0</v>
      </c>
      <c r="I17" s="79">
        <f t="shared" si="0"/>
        <v>0</v>
      </c>
    </row>
    <row r="18" spans="1:9" x14ac:dyDescent="0.25">
      <c r="A18" s="95" t="s">
        <v>100</v>
      </c>
      <c r="B18" s="73"/>
      <c r="C18" s="73"/>
      <c r="D18" s="74"/>
      <c r="E18" s="79">
        <v>0</v>
      </c>
      <c r="F18" s="79">
        <v>0</v>
      </c>
      <c r="G18" s="79">
        <f t="shared" si="1"/>
        <v>0</v>
      </c>
      <c r="H18" s="79">
        <f t="shared" si="2"/>
        <v>0</v>
      </c>
      <c r="I18" s="79">
        <f t="shared" si="0"/>
        <v>0</v>
      </c>
    </row>
    <row r="19" spans="1:9" x14ac:dyDescent="0.25">
      <c r="A19" s="97" t="s">
        <v>90</v>
      </c>
      <c r="B19" s="78" t="s">
        <v>91</v>
      </c>
      <c r="C19" s="78" t="s">
        <v>92</v>
      </c>
      <c r="D19" s="78">
        <v>20</v>
      </c>
      <c r="E19" s="79">
        <v>0</v>
      </c>
      <c r="F19" s="79">
        <v>0</v>
      </c>
      <c r="G19" s="79">
        <f t="shared" si="1"/>
        <v>0</v>
      </c>
      <c r="H19" s="79">
        <f t="shared" si="2"/>
        <v>0</v>
      </c>
      <c r="I19" s="79">
        <f t="shared" si="0"/>
        <v>0</v>
      </c>
    </row>
    <row r="20" spans="1:9" x14ac:dyDescent="0.25">
      <c r="A20" s="97" t="s">
        <v>101</v>
      </c>
      <c r="B20" s="78" t="s">
        <v>97</v>
      </c>
      <c r="C20" s="78" t="s">
        <v>30</v>
      </c>
      <c r="D20" s="80">
        <v>20</v>
      </c>
      <c r="E20" s="79">
        <v>0</v>
      </c>
      <c r="F20" s="79">
        <v>0</v>
      </c>
      <c r="G20" s="79">
        <f t="shared" si="1"/>
        <v>0</v>
      </c>
      <c r="H20" s="79">
        <f t="shared" si="2"/>
        <v>0</v>
      </c>
      <c r="I20" s="79">
        <f t="shared" si="0"/>
        <v>0</v>
      </c>
    </row>
    <row r="21" spans="1:9" x14ac:dyDescent="0.25">
      <c r="A21" s="97" t="s">
        <v>102</v>
      </c>
      <c r="B21" s="78" t="s">
        <v>103</v>
      </c>
      <c r="C21" s="78" t="s">
        <v>30</v>
      </c>
      <c r="D21" s="78">
        <v>20</v>
      </c>
      <c r="E21" s="79">
        <v>0</v>
      </c>
      <c r="F21" s="79">
        <v>0</v>
      </c>
      <c r="G21" s="79">
        <f t="shared" si="1"/>
        <v>0</v>
      </c>
      <c r="H21" s="79">
        <f t="shared" si="2"/>
        <v>0</v>
      </c>
      <c r="I21" s="79">
        <f t="shared" si="0"/>
        <v>0</v>
      </c>
    </row>
    <row r="22" spans="1:9" x14ac:dyDescent="0.25">
      <c r="A22" s="93"/>
      <c r="B22" s="93"/>
      <c r="C22" s="93"/>
      <c r="D22" s="93"/>
      <c r="E22" s="93"/>
      <c r="F22" s="93"/>
      <c r="G22" s="94" t="s">
        <v>20</v>
      </c>
      <c r="H22" s="94" t="s">
        <v>18</v>
      </c>
      <c r="I22" s="94" t="s">
        <v>19</v>
      </c>
    </row>
    <row r="23" spans="1:9" x14ac:dyDescent="0.25">
      <c r="E23" s="90"/>
      <c r="F23" s="90"/>
      <c r="G23" s="26">
        <f>SUM(G10:G21)</f>
        <v>0</v>
      </c>
      <c r="H23" s="27">
        <f>SUM(H10:H21)</f>
        <v>0</v>
      </c>
      <c r="I23" s="28">
        <f>SUM(G23:H23)</f>
        <v>0</v>
      </c>
    </row>
    <row r="24" spans="1:9" x14ac:dyDescent="0.25">
      <c r="E24" s="90"/>
      <c r="F24" s="90"/>
      <c r="G24" s="90"/>
      <c r="H24" s="90"/>
      <c r="I24" s="90"/>
    </row>
    <row r="25" spans="1:9" x14ac:dyDescent="0.25">
      <c r="E25" s="90"/>
      <c r="F25" s="90"/>
      <c r="G25" s="90"/>
      <c r="H25" s="90"/>
      <c r="I25" s="90"/>
    </row>
    <row r="26" spans="1:9" x14ac:dyDescent="0.25">
      <c r="E26" s="91"/>
      <c r="F26" s="91"/>
      <c r="G26" s="91"/>
      <c r="H26" s="91"/>
      <c r="I26" s="91"/>
    </row>
  </sheetData>
  <sheetProtection selectLockedCells="1"/>
  <mergeCells count="9">
    <mergeCell ref="E7:F7"/>
    <mergeCell ref="G7:I7"/>
    <mergeCell ref="A2:I3"/>
    <mergeCell ref="A4:I4"/>
    <mergeCell ref="A5:I5"/>
    <mergeCell ref="B7:B8"/>
    <mergeCell ref="C7:C8"/>
    <mergeCell ref="D7:D8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Záradék</vt:lpstr>
      <vt:lpstr>Napelemrendszer</vt:lpstr>
      <vt:lpstr>Villámvédelem</vt:lpstr>
      <vt:lpstr>Napelemrendszer!Nyomtatási_terület</vt:lpstr>
      <vt:lpstr>Záradék!Nyomtatási_terület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Panyor Dr. Anett</cp:lastModifiedBy>
  <cp:lastPrinted>2020-07-02T07:48:01Z</cp:lastPrinted>
  <dcterms:created xsi:type="dcterms:W3CDTF">2014-11-30T15:46:02Z</dcterms:created>
  <dcterms:modified xsi:type="dcterms:W3CDTF">2022-12-06T11:36:36Z</dcterms:modified>
</cp:coreProperties>
</file>